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50" windowWidth="24855" windowHeight="12015"/>
  </bookViews>
  <sheets>
    <sheet name="1,2" sheetId="1" r:id="rId1"/>
    <sheet name="3.1" sheetId="10" r:id="rId2"/>
    <sheet name="4. 5." sheetId="8" r:id="rId3"/>
    <sheet name="6." sheetId="9" r:id="rId4"/>
    <sheet name="т.1.." sheetId="7" r:id="rId5"/>
    <sheet name="Лист2" sheetId="2" r:id="rId6"/>
    <sheet name="Лист3" sheetId="3" r:id="rId7"/>
  </sheets>
  <definedNames>
    <definedName name="_GoBack" localSheetId="0">'1,2'!$A$7</definedName>
  </definedNames>
  <calcPr calcId="124519" refMode="R1C1"/>
</workbook>
</file>

<file path=xl/calcChain.xml><?xml version="1.0" encoding="utf-8"?>
<calcChain xmlns="http://schemas.openxmlformats.org/spreadsheetml/2006/main">
  <c r="M70" i="2"/>
  <c r="L72"/>
  <c r="L71"/>
  <c r="L70"/>
  <c r="J87" l="1"/>
  <c r="H24" i="3"/>
  <c r="G24"/>
  <c r="F24"/>
  <c r="E185" i="2"/>
  <c r="J83"/>
  <c r="F153"/>
  <c r="E84"/>
  <c r="E191"/>
  <c r="E190"/>
  <c r="E189"/>
  <c r="F188"/>
  <c r="H10" i="3"/>
  <c r="G10"/>
  <c r="F10"/>
  <c r="I5" i="10" l="1"/>
  <c r="F5"/>
  <c r="E5"/>
  <c r="C5"/>
  <c r="G5"/>
  <c r="D5"/>
  <c r="G10"/>
  <c r="G6"/>
  <c r="D6"/>
  <c r="C24" i="8" l="1"/>
  <c r="B27"/>
  <c r="I147" i="2"/>
  <c r="I146"/>
  <c r="I145"/>
  <c r="J147"/>
  <c r="J146"/>
  <c r="J145"/>
  <c r="E207" l="1"/>
  <c r="E206"/>
  <c r="F187"/>
  <c r="F186"/>
  <c r="E153"/>
  <c r="E194"/>
  <c r="E193"/>
  <c r="E195"/>
  <c r="E177"/>
  <c r="E176"/>
  <c r="F105"/>
  <c r="F106"/>
  <c r="J68"/>
  <c r="J67"/>
  <c r="J66"/>
  <c r="J69" l="1"/>
  <c r="J221"/>
  <c r="J220"/>
  <c r="J219"/>
  <c r="I221"/>
  <c r="I220"/>
  <c r="I219"/>
  <c r="I207"/>
  <c r="I206"/>
  <c r="I205"/>
  <c r="F205"/>
  <c r="E205" s="1"/>
  <c r="F213"/>
  <c r="E216"/>
  <c r="E215"/>
  <c r="E214"/>
  <c r="E20"/>
  <c r="E19"/>
  <c r="E18"/>
  <c r="E24"/>
  <c r="E23"/>
  <c r="E22"/>
  <c r="E72"/>
  <c r="E75"/>
  <c r="E78"/>
  <c r="E77"/>
  <c r="E76"/>
  <c r="E86"/>
  <c r="E85"/>
  <c r="E90"/>
  <c r="E89"/>
  <c r="E88"/>
  <c r="E115"/>
  <c r="E114"/>
  <c r="E113"/>
  <c r="E119"/>
  <c r="E106" s="1"/>
  <c r="E118"/>
  <c r="E105" s="1"/>
  <c r="E117"/>
  <c r="E104" s="1"/>
  <c r="J152"/>
  <c r="J184"/>
  <c r="I184"/>
  <c r="E199"/>
  <c r="E198"/>
  <c r="E197"/>
  <c r="J196"/>
  <c r="I196"/>
  <c r="E183"/>
  <c r="E182"/>
  <c r="E181"/>
  <c r="E179"/>
  <c r="E178"/>
  <c r="E175"/>
  <c r="E174"/>
  <c r="E173"/>
  <c r="E167"/>
  <c r="E166"/>
  <c r="E165"/>
  <c r="J164"/>
  <c r="I164"/>
  <c r="J144"/>
  <c r="I144"/>
  <c r="I106"/>
  <c r="I68" s="1"/>
  <c r="I105"/>
  <c r="I67" s="1"/>
  <c r="I104"/>
  <c r="I66" s="1"/>
  <c r="I112"/>
  <c r="J75"/>
  <c r="I75"/>
  <c r="J29"/>
  <c r="I29"/>
  <c r="J17"/>
  <c r="I17"/>
  <c r="F145"/>
  <c r="F66" s="1"/>
  <c r="E187"/>
  <c r="F154"/>
  <c r="E154" s="1"/>
  <c r="F196"/>
  <c r="F164"/>
  <c r="F104"/>
  <c r="F83"/>
  <c r="F87"/>
  <c r="F15"/>
  <c r="F221" s="1"/>
  <c r="E221" s="1"/>
  <c r="F14"/>
  <c r="F220" s="1"/>
  <c r="F13"/>
  <c r="F219" s="1"/>
  <c r="F21"/>
  <c r="I204"/>
  <c r="E203"/>
  <c r="E202"/>
  <c r="E201"/>
  <c r="E171"/>
  <c r="E170"/>
  <c r="E169"/>
  <c r="E151"/>
  <c r="E150"/>
  <c r="E149"/>
  <c r="E143"/>
  <c r="E142"/>
  <c r="E141"/>
  <c r="E139"/>
  <c r="E138"/>
  <c r="E137"/>
  <c r="E135"/>
  <c r="E134"/>
  <c r="E133"/>
  <c r="E131"/>
  <c r="E130"/>
  <c r="E129"/>
  <c r="E127"/>
  <c r="E126"/>
  <c r="E125"/>
  <c r="E66" l="1"/>
  <c r="I152"/>
  <c r="E17"/>
  <c r="E220"/>
  <c r="J217"/>
  <c r="F204"/>
  <c r="F155"/>
  <c r="E155" s="1"/>
  <c r="E186"/>
  <c r="E184" s="1"/>
  <c r="E196"/>
  <c r="F184"/>
  <c r="E164"/>
  <c r="F146"/>
  <c r="E146" s="1"/>
  <c r="F152"/>
  <c r="E145"/>
  <c r="F217"/>
  <c r="E13"/>
  <c r="F12"/>
  <c r="E219"/>
  <c r="I217"/>
  <c r="E213"/>
  <c r="E204"/>
  <c r="I71"/>
  <c r="J176"/>
  <c r="I176"/>
  <c r="I188"/>
  <c r="E188" s="1"/>
  <c r="E217" l="1"/>
  <c r="F147"/>
  <c r="E147" s="1"/>
  <c r="E152"/>
  <c r="E144"/>
  <c r="I103"/>
  <c r="I116"/>
  <c r="F144" l="1"/>
  <c r="I213"/>
  <c r="I192" l="1"/>
  <c r="J192"/>
  <c r="J188"/>
  <c r="I180"/>
  <c r="J180"/>
  <c r="I172"/>
  <c r="J172"/>
  <c r="I160"/>
  <c r="J160"/>
  <c r="J156"/>
  <c r="I156"/>
  <c r="F112"/>
  <c r="E111"/>
  <c r="E110"/>
  <c r="E109"/>
  <c r="F108"/>
  <c r="F103"/>
  <c r="I87"/>
  <c r="I83"/>
  <c r="I69" s="1"/>
  <c r="E74"/>
  <c r="E73"/>
  <c r="F71"/>
  <c r="F69" s="1"/>
  <c r="E69" s="1"/>
  <c r="I65"/>
  <c r="J12"/>
  <c r="E71" l="1"/>
  <c r="E87"/>
  <c r="E103"/>
  <c r="E160"/>
  <c r="E192"/>
  <c r="E172"/>
  <c r="E83"/>
  <c r="E108"/>
  <c r="E156"/>
  <c r="E180"/>
  <c r="E116"/>
  <c r="E112"/>
  <c r="E14" l="1"/>
  <c r="G210"/>
  <c r="E68"/>
  <c r="I12"/>
  <c r="F65" l="1"/>
  <c r="E67"/>
  <c r="E65" s="1"/>
  <c r="E15"/>
  <c r="E12" s="1"/>
  <c r="J65"/>
  <c r="E21"/>
  <c r="G213" l="1"/>
</calcChain>
</file>

<file path=xl/sharedStrings.xml><?xml version="1.0" encoding="utf-8"?>
<sst xmlns="http://schemas.openxmlformats.org/spreadsheetml/2006/main" count="1344" uniqueCount="390">
  <si>
    <t xml:space="preserve">                                                                                                                      «УТВЕРЖДАЮ»</t>
  </si>
  <si>
    <r>
      <t xml:space="preserve">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Директор ГАУСО «ЧПНДИ»</t>
    </r>
    <r>
      <rPr>
        <sz val="12"/>
        <color theme="1"/>
        <rFont val="Times New Roman"/>
        <family val="1"/>
        <charset val="204"/>
      </rPr>
      <t xml:space="preserve">         </t>
    </r>
  </si>
  <si>
    <t xml:space="preserve">                                                                                                                 (наименование должности)</t>
  </si>
  <si>
    <t xml:space="preserve">                                                                                                                 (подпись  расшифровка)      </t>
  </si>
  <si>
    <t>КОДЫ</t>
  </si>
  <si>
    <t>Форма по ОКУД</t>
  </si>
  <si>
    <r>
      <t xml:space="preserve">Тип учреждения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</si>
  <si>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t>по ОКПО</t>
  </si>
  <si>
    <t>Глава по БК</t>
  </si>
  <si>
    <r>
      <t xml:space="preserve">Идентификационный номер налогоплательщика (ИНН) </t>
    </r>
    <r>
      <rPr>
        <b/>
        <u/>
        <sz val="12"/>
        <color theme="1"/>
        <rFont val="Times New Roman"/>
        <family val="1"/>
        <charset val="204"/>
      </rPr>
      <t>7505002588</t>
    </r>
  </si>
  <si>
    <r>
      <t xml:space="preserve">Код причины постановки на учет (КПП) </t>
    </r>
    <r>
      <rPr>
        <b/>
        <u/>
        <sz val="12"/>
        <color theme="1"/>
        <rFont val="Times New Roman"/>
        <family val="1"/>
        <charset val="204"/>
      </rPr>
      <t>753501001</t>
    </r>
  </si>
  <si>
    <t xml:space="preserve">Единица измерения: руб.  (для финансовых показателей)                                               </t>
  </si>
  <si>
    <t>Тип услуги</t>
  </si>
  <si>
    <t>Код ОКВЭД</t>
  </si>
  <si>
    <t>Наименование ОКВЭД</t>
  </si>
  <si>
    <t>основной</t>
  </si>
  <si>
    <t>87.30</t>
  </si>
  <si>
    <t>Деятельность по уходу за престарелыми и инвалидами с обеспечением проживания</t>
  </si>
  <si>
    <t>дополнительный</t>
  </si>
  <si>
    <t>Разведение свиней</t>
  </si>
  <si>
    <t>Выращивание овощей, бахчевых, корнеплодных и клубнеплодных культур, грибов и трюфелей</t>
  </si>
  <si>
    <t>Переработка и консервирование мяса</t>
  </si>
  <si>
    <t>Производство хлеба и мучных кондитерских изделий, тортов и пирожных недлительного хранения</t>
  </si>
  <si>
    <t>Производство готовых кормов для животных, содержащихся на фермах</t>
  </si>
  <si>
    <t>Производство мебели для офисов и предприятий торговли</t>
  </si>
  <si>
    <t>31.02</t>
  </si>
  <si>
    <t>Производство кухонной мебели</t>
  </si>
  <si>
    <t>31.09</t>
  </si>
  <si>
    <t>Производство прочей мебели</t>
  </si>
  <si>
    <t xml:space="preserve">36.00   </t>
  </si>
  <si>
    <t>Забор, очистка и распределение воды</t>
  </si>
  <si>
    <t>37.00</t>
  </si>
  <si>
    <t>Сбор и обработка сточных вод</t>
  </si>
  <si>
    <t>46.23</t>
  </si>
  <si>
    <t>Торговля оптовая живыми животными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</si>
  <si>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</si>
  <si>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</si>
  <si>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</si>
  <si>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</si>
  <si>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47.99</t>
  </si>
  <si>
    <t>Торговля розничная прочая вне магазинов, палаток, рынков</t>
  </si>
  <si>
    <t>49.41</t>
  </si>
  <si>
    <t>Деятельность автомобильного грузового транспорта</t>
  </si>
  <si>
    <t>49.39</t>
  </si>
  <si>
    <t>Деятельность прочего сухопутного пассажирского транспорта, не включенная в другие группировки</t>
  </si>
  <si>
    <t>55.9</t>
  </si>
  <si>
    <t>Деятельность по предоставлению прочих мест для временного проживания</t>
  </si>
  <si>
    <t>56.29</t>
  </si>
  <si>
    <t>Деятельность предприятий общественного питания по прочим видам организации питания</t>
  </si>
  <si>
    <t>86.21</t>
  </si>
  <si>
    <t>Общая врачебная практика</t>
  </si>
  <si>
    <t>86.90</t>
  </si>
  <si>
    <t>Деятельность в области медицины прочая</t>
  </si>
  <si>
    <t>23.31</t>
  </si>
  <si>
    <t>Производство керамических плит и плиток</t>
  </si>
  <si>
    <t>13.92</t>
  </si>
  <si>
    <t>Производство готовых текстильных изделий, кроме одежды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</si>
  <si>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</si>
  <si>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</si>
  <si>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</si>
  <si>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</si>
  <si>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95.29</t>
  </si>
  <si>
    <t>Ремонт прочих предметов личного потребления и бытовых товаров</t>
  </si>
  <si>
    <t>96.01</t>
  </si>
  <si>
    <t>Стирка и химическая чистка текстильных и меховых изделий</t>
  </si>
  <si>
    <t>Наименование услуги</t>
  </si>
  <si>
    <t>Единицы измерения</t>
  </si>
  <si>
    <t>Количество</t>
  </si>
  <si>
    <t>Сумма, руб.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</si>
  <si>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:</t>
  </si>
  <si>
    <t>Наименование</t>
  </si>
  <si>
    <t>Всего</t>
  </si>
  <si>
    <t>В том числе</t>
  </si>
  <si>
    <t>приобретенного</t>
  </si>
  <si>
    <t>учреждением за</t>
  </si>
  <si>
    <t>счет доходов, полученных за счет иной приносящей доход деятельности</t>
  </si>
  <si>
    <t xml:space="preserve">Общая          </t>
  </si>
  <si>
    <t xml:space="preserve">балансовая        </t>
  </si>
  <si>
    <t xml:space="preserve">стоимость         </t>
  </si>
  <si>
    <t xml:space="preserve">недвижимого       </t>
  </si>
  <si>
    <t>имущества</t>
  </si>
  <si>
    <t xml:space="preserve">Общая балансовая        </t>
  </si>
  <si>
    <t xml:space="preserve">стоимость движимого         </t>
  </si>
  <si>
    <t xml:space="preserve">в т.ч. особо ценного движимого   имущества   </t>
  </si>
  <si>
    <t>25 365 892,78</t>
  </si>
  <si>
    <t>Показатели</t>
  </si>
  <si>
    <t>На конец года</t>
  </si>
  <si>
    <t>Штатная численность персонала всего, в том числе:</t>
  </si>
  <si>
    <t>штатная численность административно-управленческого персонала (АУП), ед.</t>
  </si>
  <si>
    <t>штатная численность по категории «социальные работники», ед.</t>
  </si>
  <si>
    <t>штатная численность по категории «врачи», ед.</t>
  </si>
  <si>
    <t>штатная численность по категории «средний медицинский персонал», ед.</t>
  </si>
  <si>
    <t>штатная численность по категории «младший медицинский персонал», ед.</t>
  </si>
  <si>
    <t xml:space="preserve"> Плановый ФОТ, руб.</t>
  </si>
  <si>
    <t>Средняя номинальная заработная плата сотрудников учреждения, руб.</t>
  </si>
  <si>
    <t>Наименование показателя</t>
  </si>
  <si>
    <t>Краевой бюджет</t>
  </si>
  <si>
    <t>Плата, утвержденная законом</t>
  </si>
  <si>
    <t>Прочие</t>
  </si>
  <si>
    <t>1.</t>
  </si>
  <si>
    <t xml:space="preserve">Нефинансовые активы, всего:                         </t>
  </si>
  <si>
    <t>39 442 499,72</t>
  </si>
  <si>
    <t>7 792 444,31</t>
  </si>
  <si>
    <t>47 234 942,03</t>
  </si>
  <si>
    <t xml:space="preserve">   из них:                                              </t>
  </si>
  <si>
    <t>15 658 953,00</t>
  </si>
  <si>
    <t>3 178 808,21</t>
  </si>
  <si>
    <t>1.2.</t>
  </si>
  <si>
    <t>Особо ценное движимое имущество, всего</t>
  </si>
  <si>
    <t>21 879 036,11</t>
  </si>
  <si>
    <t>3 486 856,67</t>
  </si>
  <si>
    <t>2 527 882,82</t>
  </si>
  <si>
    <t>797 032,90</t>
  </si>
  <si>
    <t>3 324 915,72</t>
  </si>
  <si>
    <t>2.</t>
  </si>
  <si>
    <t xml:space="preserve">Финансовые активы, всего                             </t>
  </si>
  <si>
    <t>142 579 420,42</t>
  </si>
  <si>
    <t>995 302,03</t>
  </si>
  <si>
    <t>143 574 722,45</t>
  </si>
  <si>
    <t>2.1.</t>
  </si>
  <si>
    <t>в том числе:</t>
  </si>
  <si>
    <t>2.1.1.</t>
  </si>
  <si>
    <t>- денежные средства учреждения на счетах</t>
  </si>
  <si>
    <t>2.1.2.</t>
  </si>
  <si>
    <t>- 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</si>
  <si>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</si>
  <si>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</si>
  <si>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</si>
  <si>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</si>
  <si>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142 436 600,00</t>
  </si>
  <si>
    <t>988 277,03</t>
  </si>
  <si>
    <t>143 424 877,03</t>
  </si>
  <si>
    <t>2.4.</t>
  </si>
  <si>
    <t>Дебиторская задолженность по расходам</t>
  </si>
  <si>
    <t>142 820,42</t>
  </si>
  <si>
    <t>7 025,00</t>
  </si>
  <si>
    <t>149 845,42</t>
  </si>
  <si>
    <t>3.</t>
  </si>
  <si>
    <t>Обязательства, всего</t>
  </si>
  <si>
    <t>1 157 264,00 </t>
  </si>
  <si>
    <t>3 126 617,68</t>
  </si>
  <si>
    <t>4 283 881,68</t>
  </si>
  <si>
    <t>из них:</t>
  </si>
  <si>
    <t>3.1.</t>
  </si>
  <si>
    <t>долговые обязательства</t>
  </si>
  <si>
    <t>3.2.</t>
  </si>
  <si>
    <t>кредиторская задолженность</t>
  </si>
  <si>
    <t>в том числе просроченная кредиторская задолженность</t>
  </si>
  <si>
    <t>4.</t>
  </si>
  <si>
    <t>Прочие активы (запасы)</t>
  </si>
  <si>
    <t>3 026 813,74</t>
  </si>
  <si>
    <t>Код строки</t>
  </si>
  <si>
    <t>Код бюджетной классификации РФ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</si>
  <si>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</si>
  <si>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</si>
  <si>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</si>
  <si>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приносящей доход деятельности, всего</t>
  </si>
  <si>
    <t>в том числе</t>
  </si>
  <si>
    <t>плата, утвержденная законодательством</t>
  </si>
  <si>
    <t>их них гранты</t>
  </si>
  <si>
    <t>Х</t>
  </si>
  <si>
    <t xml:space="preserve">в том числе: </t>
  </si>
  <si>
    <t>доходы от штрафов, пеней, иных сумм принудительного изъятия</t>
  </si>
  <si>
    <t>прочие доходы</t>
  </si>
  <si>
    <t>в том числе на: выплаты персоналу всего:</t>
  </si>
  <si>
    <t>Уплату налогов, сборов и иных платежей, всего</t>
  </si>
  <si>
    <t>услуги связи</t>
  </si>
  <si>
    <t>244 </t>
  </si>
  <si>
    <t>транспортные услуги</t>
  </si>
  <si>
    <t> 244</t>
  </si>
  <si>
    <t>арендная плата за пользование имуществом</t>
  </si>
  <si>
    <t>увеличение стоимости основных средств</t>
  </si>
  <si>
    <t>приобретение продуктов питания</t>
  </si>
  <si>
    <t>приобретение мягкого инвентаря</t>
  </si>
  <si>
    <t>приобретение ГСМ</t>
  </si>
  <si>
    <t>приобретение котельно-печного топлива</t>
  </si>
  <si>
    <t>Год начала закупки</t>
  </si>
  <si>
    <t xml:space="preserve"> </t>
  </si>
  <si>
    <t>населения Забайкальского краязащиты населения Забайкальского края</t>
  </si>
  <si>
    <r>
      <t xml:space="preserve">Наименование органа,  осуществляющего функции и полномочия  учредителя:  </t>
    </r>
    <r>
      <rPr>
        <b/>
        <u/>
        <sz val="12"/>
        <color theme="1"/>
        <rFont val="Times New Roman"/>
        <family val="1"/>
        <charset val="204"/>
      </rPr>
      <t xml:space="preserve">Министерство труда и социальной защиты </t>
    </r>
  </si>
  <si>
    <r>
      <t xml:space="preserve">Наименование учреждения:       </t>
    </r>
    <r>
      <rPr>
        <b/>
        <u/>
        <sz val="12"/>
        <color theme="1"/>
        <rFont val="Times New Roman"/>
        <family val="1"/>
        <charset val="204"/>
      </rPr>
      <t>ГАУСО «ЧПНДИ»</t>
    </r>
  </si>
  <si>
    <t xml:space="preserve">  </t>
  </si>
  <si>
    <t>по ОКАТО</t>
  </si>
  <si>
    <r>
      <t xml:space="preserve">Адрес учреждения:             </t>
    </r>
    <r>
      <rPr>
        <b/>
        <u/>
        <sz val="12"/>
        <color theme="1"/>
        <rFont val="Times New Roman"/>
        <family val="1"/>
        <charset val="204"/>
      </rPr>
      <t xml:space="preserve">672003, Забайкальский край, г. Чита,  ул. Вертолетная, 6 </t>
    </r>
  </si>
  <si>
    <t>по ОКВ</t>
  </si>
  <si>
    <t>по ОКЕИ</t>
  </si>
  <si>
    <t>закрепленного собственником имуществаа за учреждением на праве оперативного управления</t>
  </si>
  <si>
    <t>приобретенного учреждением за счет выделенных собственником имущества средств</t>
  </si>
  <si>
    <t xml:space="preserve">приобретенного учреждением за счет доходов, полученных за счет иной приносящей доход деятельности </t>
  </si>
  <si>
    <t>Государственного автономного учреждения социального обслуживания</t>
  </si>
  <si>
    <t xml:space="preserve"> «Читинский психоневрологический дом-интернат» Забайкальского края </t>
  </si>
  <si>
    <t>1.1</t>
  </si>
  <si>
    <t>01.46</t>
  </si>
  <si>
    <t>01.13</t>
  </si>
  <si>
    <t>10.11</t>
  </si>
  <si>
    <t>10.71</t>
  </si>
  <si>
    <t>10.91</t>
  </si>
  <si>
    <t>31.01</t>
  </si>
  <si>
    <t>№№ п/п</t>
  </si>
  <si>
    <t>На начало года</t>
  </si>
  <si>
    <t xml:space="preserve">                                                                                                               _____________ В.А.Черепанов</t>
  </si>
  <si>
    <t>01.47</t>
  </si>
  <si>
    <t>Разведение сельскохозяйственной птицы</t>
  </si>
  <si>
    <t>01.49</t>
  </si>
  <si>
    <t>Разведение прочих животных</t>
  </si>
  <si>
    <t>10.12</t>
  </si>
  <si>
    <t>Производство и консервирование мяса птицы</t>
  </si>
  <si>
    <t>10.13</t>
  </si>
  <si>
    <t>Производство продукции из мяса убойных животных и мяса птицы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</si>
  <si>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</si>
  <si>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</si>
  <si>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10.89</t>
  </si>
  <si>
    <t>Производство прочих пищевых продуктов, не включенных в другие группировки</t>
  </si>
  <si>
    <t>10.92</t>
  </si>
  <si>
    <t>Производство готовых кормов для непродуктивных животных</t>
  </si>
  <si>
    <t>16.23</t>
  </si>
  <si>
    <t>Производство прочих деревянных строительных конструкций и столярных изделий</t>
  </si>
  <si>
    <t>96.09</t>
  </si>
  <si>
    <t>Предоставление прочих пернсональных услуг, не включенных в другие группировки.</t>
  </si>
  <si>
    <t xml:space="preserve">                                                                                                                   «    » декабря 2020 года</t>
  </si>
  <si>
    <t xml:space="preserve">План финансово-хозяйственной деятельности на 2021 год и плановые периоды 2022-2023 годы </t>
  </si>
  <si>
    <t>190/69540</t>
  </si>
  <si>
    <t xml:space="preserve">1. Основные и дополнительные виды деятельности    (ОКВЭД).  </t>
  </si>
  <si>
    <t>2. Перечень и объем предоставляемых услуг (работ):</t>
  </si>
  <si>
    <t xml:space="preserve">    3. Нормативы финансовых затрат:</t>
  </si>
  <si>
    <t>4. Содержание государственного имущества.</t>
  </si>
  <si>
    <t>4.2. Общая площадь объектов недвижимого имущества, находящегося у учреждения на праве оперативного управления, и переданного в аренду 0 кв.м.</t>
  </si>
  <si>
    <t>4.1 Общая площадь объектов недвижимого имущества, находящегося у учреждения на праве оперативного управления</t>
  </si>
  <si>
    <t>4.3 Общая площадь объектов недвижимого имущества, находящегося у учреждения на праве оперативного управления, и переданного в безвозмездное пользование 9 812,50 кв. м.</t>
  </si>
  <si>
    <t>4.4 Количество объектов недвижимого имущества, находящегося у учреждения на праве оперативного управлении 27.</t>
  </si>
  <si>
    <t>5. Численность сотрудников и заработная плата:</t>
  </si>
  <si>
    <t>штатная численность прочего персонала, ед.</t>
  </si>
  <si>
    <t>штатная численность по категории «педагогические работники», ед.</t>
  </si>
  <si>
    <t>Сумма по источникам, тыс. руб.</t>
  </si>
  <si>
    <t xml:space="preserve">в том числе остаточная стоимость  </t>
  </si>
  <si>
    <t xml:space="preserve">в том числе остаточная стоимость </t>
  </si>
  <si>
    <t>Недвижимое имущество, всего:</t>
  </si>
  <si>
    <t>из них денежные средства учреждения, всего:</t>
  </si>
  <si>
    <t>Раздел 1. Поступления и выплаты</t>
  </si>
  <si>
    <t>Аналитический код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</si>
  <si>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</si>
  <si>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</si>
  <si>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</si>
  <si>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Доходы, всего:</t>
  </si>
  <si>
    <t>на 2021 г. очередной финансовый год</t>
  </si>
  <si>
    <t>на 2022 г. 1-ый год планового периода</t>
  </si>
  <si>
    <t>на 2023 г. 2-ой год планового периода</t>
  </si>
  <si>
    <t>доходы от оказания услуг, работ, компенсации затрат учреждений, всего</t>
  </si>
  <si>
    <t>субсидия на финансовое обеспечение выполнения государственного задания за счет средств краевого бюджета</t>
  </si>
  <si>
    <t>субсидия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</si>
  <si>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оказания платных услуг (работ) потребителям соответствующих услуг (работ)</t>
  </si>
  <si>
    <t>безмозмездные денежные поступления,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</si>
  <si>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</si>
  <si>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</si>
  <si>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</si>
  <si>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</si>
  <si>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из них: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</si>
  <si>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</si>
  <si>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- заработная плата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</si>
  <si>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</si>
  <si>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</si>
  <si>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</si>
  <si>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 начисления на оплату труда</t>
  </si>
  <si>
    <t>социальные и иные выплаты населению, всего, в том числе:</t>
  </si>
  <si>
    <t>пособия, компенсации и иные социальные выплаты гражданам, кроме публичных нормативных обязательств</t>
  </si>
  <si>
    <t>иные выплаты населению</t>
  </si>
  <si>
    <t>- налог на имущество организаций и земельный налог</t>
  </si>
  <si>
    <t>- 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</si>
  <si>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</si>
  <si>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</si>
  <si>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                                                                         гранты, предоставляемые бюджетным учреждениям</t>
  </si>
  <si>
    <t>гранты, предоставляемые автономным  учреждениям</t>
  </si>
  <si>
    <t>гранты, предоставляемые иным некоммерческим организациям (за исключением бюджетных и автономных учреждений)</t>
  </si>
  <si>
    <t>прочие выплаты (кроме выплат на закупку товаров, работ, услуг)</t>
  </si>
  <si>
    <t>из них,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</si>
  <si>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прочие расходы (кроме расходов на закупку товаров, работ, услуг)</t>
  </si>
  <si>
    <t>в том числе, закупку товаров, работ, услуг в целях капитального ремонта государственного имущества</t>
  </si>
  <si>
    <t>Прочую закупку товаров, работ, услуг всего</t>
  </si>
  <si>
    <t>коммунальные услуги, в том числе:</t>
  </si>
  <si>
    <t>работы и  услуги по содержанию имущества</t>
  </si>
  <si>
    <t xml:space="preserve">прочие работы и услуги </t>
  </si>
  <si>
    <t>увеличение стоимости материальных запасов, в том числе:</t>
  </si>
  <si>
    <t>Выплаты, уменьшающие доход, всего</t>
  </si>
  <si>
    <t>налог на прибыль</t>
  </si>
  <si>
    <t>прочие выплаты, всего</t>
  </si>
  <si>
    <t>из них, возврат в бюджет средств субсидии</t>
  </si>
  <si>
    <t>Раздел 2. Сведения по выплатам на закупки товаров, работ, услуг</t>
  </si>
  <si>
    <t>№№     п/п</t>
  </si>
  <si>
    <t>КБК РФ</t>
  </si>
  <si>
    <t>за пределами планового периода</t>
  </si>
  <si>
    <t>Сумма</t>
  </si>
  <si>
    <t>4.1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</si>
  <si>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</si>
  <si>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г. №223-ФЗ "О закупках товаров, работ, услуг отдельными видами юридических лиц"</t>
  </si>
  <si>
    <t>1.2</t>
  </si>
  <si>
    <t>по контрактам (договорам), планируемым к заключению в соответствующем  финансовом году без применения норм Федерального закона №44-ФЗ  и Федерального закона № 223-ФЗ</t>
  </si>
  <si>
    <t>1.3</t>
  </si>
  <si>
    <t>по контрактам (договорам), заключенным до начала текущего финансового года с учетом требований Федерального закона №44-ФЗ  и Федерального закона № 223-ФЗ</t>
  </si>
  <si>
    <t>1.3.1</t>
  </si>
  <si>
    <t>в соответствии с Федеральным законом № 44-ФЗ</t>
  </si>
  <si>
    <t>26310.1</t>
  </si>
  <si>
    <t>1.3.2</t>
  </si>
  <si>
    <t>в соответствии с Федеральным законом № 223-ФЗ</t>
  </si>
  <si>
    <t>26320.1</t>
  </si>
  <si>
    <t>1.4</t>
  </si>
  <si>
    <t>по контрактам (договорам), планируемым к заключению в соответствующем  финансовом году с учетом требований Федерального закона №44-ФЗ  и Федерального закона № 223-ФЗ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</si>
  <si>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</si>
  <si>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</si>
  <si>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</si>
  <si>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1.4.1.2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</si>
  <si>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</si>
  <si>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</si>
  <si>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</si>
  <si>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26421.1</t>
  </si>
  <si>
    <t>1.4.2.2</t>
  </si>
  <si>
    <t>26422.1</t>
  </si>
  <si>
    <t>1.4.3</t>
  </si>
  <si>
    <t>за счет субсидий, предоставляемых на осуществление капитальных вложений</t>
  </si>
  <si>
    <t>1.4.4</t>
  </si>
  <si>
    <t>за счет прочих источников финансового обеспечения</t>
  </si>
  <si>
    <t>26430.1</t>
  </si>
  <si>
    <t>1.4.4.1</t>
  </si>
  <si>
    <t>26440.1</t>
  </si>
  <si>
    <t>1.4.4.2</t>
  </si>
  <si>
    <t>2</t>
  </si>
  <si>
    <t>Итого по контрактам, планируемым к заключению в соответствущем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</si>
  <si>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</si>
  <si>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на 2021 очередной финансовый год</t>
  </si>
  <si>
    <t>на 2022 1-ый год планового периода</t>
  </si>
  <si>
    <t>на 2022 2-ой год планового периода</t>
  </si>
  <si>
    <t>3</t>
  </si>
  <si>
    <t>Итого по договорам, планируемым к заключению в соответствущем финансовом году в соответствии с Федеральным законом № 223-ФЗ, по соответствующему году закупки</t>
  </si>
  <si>
    <t>прочие налоги, уменьшающие доход</t>
  </si>
  <si>
    <t>И.о. директора</t>
  </si>
  <si>
    <t>В.А. Черепанов</t>
  </si>
  <si>
    <t>Главный бухгалтер</t>
  </si>
  <si>
    <t>Е.А. Новокрещенова</t>
  </si>
  <si>
    <t>Ответственный исполнитель</t>
  </si>
  <si>
    <t>Р. А. Поденков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</si>
  <si>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</si>
  <si>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Машино/часы</t>
  </si>
  <si>
    <t>Чел./дни</t>
  </si>
  <si>
    <r>
      <t>от "29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>декабря 20</t>
    </r>
    <r>
      <rPr>
        <sz val="12"/>
        <color theme="1"/>
        <rFont val="Times New Roman"/>
        <family val="1"/>
        <charset val="204"/>
      </rPr>
      <t>20 г.</t>
    </r>
  </si>
  <si>
    <t>Нормативные затраты на единицу объема оказываемых государственных услуг  составляютт  44518,11 руб. на 1 человека.</t>
  </si>
  <si>
    <t>Показатели финансового состояния учреждения по состоянию на 01 января 2021 года, руб.</t>
  </si>
  <si>
    <t>"29" декабря 2020 г.</t>
  </si>
  <si>
    <t>5.4. Балансовая стоимость имущества по состоянию на 01 января 2021 года:</t>
  </si>
  <si>
    <t>3.1  Дополнительные услуги:</t>
  </si>
  <si>
    <t>Ед. измерения</t>
  </si>
  <si>
    <t>всего</t>
  </si>
  <si>
    <t>в том числе, реализа-ция</t>
  </si>
  <si>
    <t>в том числе, собствен-ные нужды</t>
  </si>
  <si>
    <t>в том числе, реализация (кассовое поступление)</t>
  </si>
  <si>
    <t>в том числе, собственные нужды</t>
  </si>
  <si>
    <t>Всего, в том числе:</t>
  </si>
  <si>
    <t>Производство мяса и мясопродуктов</t>
  </si>
  <si>
    <t>кг</t>
  </si>
  <si>
    <t>Животноводство, реализация поросят</t>
  </si>
  <si>
    <t>Транспортные услуги</t>
  </si>
  <si>
    <t>руб.</t>
  </si>
  <si>
    <t>Швейное производство</t>
  </si>
  <si>
    <t>Столярное производство</t>
  </si>
  <si>
    <t>Предрейсовый осмотр</t>
  </si>
  <si>
    <t>Выручка от розничной торговли</t>
  </si>
  <si>
    <t>Растениеводство</t>
  </si>
  <si>
    <t>Услуги по приготовлению питания</t>
  </si>
  <si>
    <t>Оказание платных услуг</t>
  </si>
  <si>
    <t>Производство хлебобулочных изделий</t>
  </si>
  <si>
    <t>1.1.1</t>
  </si>
  <si>
    <t>Услуги связи</t>
  </si>
  <si>
    <t>1.1.2</t>
  </si>
  <si>
    <t>1.1.3</t>
  </si>
  <si>
    <t>Коммунальные услуги</t>
  </si>
  <si>
    <t>1.1.4</t>
  </si>
  <si>
    <t>Работы и услуги по содержанию имущества</t>
  </si>
  <si>
    <t>1.1.5</t>
  </si>
  <si>
    <t>Прочие работы и услуги</t>
  </si>
  <si>
    <t>1.1.6</t>
  </si>
  <si>
    <t>Приобретение основных средств</t>
  </si>
  <si>
    <t>1.1.7</t>
  </si>
  <si>
    <t>Приобретение продуктов питания</t>
  </si>
  <si>
    <t>1.1.8</t>
  </si>
  <si>
    <t>Приобрентение мягкого инвентаря</t>
  </si>
  <si>
    <t>1.1.9</t>
  </si>
  <si>
    <t>Приобретение ГСМ</t>
  </si>
  <si>
    <t>1.1.10</t>
  </si>
  <si>
    <t>Приобретение прочих материалов</t>
  </si>
  <si>
    <t>1.1.11</t>
  </si>
  <si>
    <t>Страхование</t>
  </si>
  <si>
    <t>Объем финансового обеспечения 114 423 059,60 руб.(с точностью до двух знаков после запятой)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</si>
</sst>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/>
    <xf numFmtId="0" fontId="5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right" indent="15"/>
    </xf>
    <xf numFmtId="0" fontId="1" fillId="0" borderId="0" xfId="0" applyFont="1" applyAlignment="1"/>
    <xf numFmtId="0" fontId="4" fillId="0" borderId="0" xfId="0" applyFont="1" applyAlignment="1"/>
    <xf numFmtId="0" fontId="8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indent="15"/>
    </xf>
    <xf numFmtId="0" fontId="27" fillId="0" borderId="0" xfId="0" applyFont="1" applyFill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 applyProtection="1">
      <alignment horizontal="center"/>
      <protection locked="0"/>
    </xf>
    <xf numFmtId="4" fontId="14" fillId="3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4" fontId="17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/>
    <xf numFmtId="4" fontId="17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/>
    <xf numFmtId="0" fontId="21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indent="15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justify"/>
    </xf>
    <xf numFmtId="0" fontId="21" fillId="0" borderId="0" xfId="0" applyFont="1" applyBorder="1" applyAlignment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5" fillId="0" borderId="13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 indent="15"/>
    </xf>
    <xf numFmtId="0" fontId="26" fillId="0" borderId="0" xfId="0" applyFont="1" applyFill="1" applyBorder="1" applyAlignment="1">
      <alignment horizontal="right" indent="15"/>
    </xf>
    <xf numFmtId="0" fontId="27" fillId="0" borderId="0" xfId="0" applyFont="1" applyFill="1" applyBorder="1"/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0" fillId="0" borderId="0" xfId="0" applyNumberFormat="1"/>
    <xf numFmtId="0" fontId="5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4" fontId="14" fillId="6" borderId="1" xfId="0" applyNumberFormat="1" applyFont="1" applyFill="1" applyBorder="1" applyAlignment="1" applyProtection="1">
      <alignment horizontal="center"/>
      <protection locked="0"/>
    </xf>
    <xf numFmtId="4" fontId="14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4" fontId="14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vertical="center"/>
    </xf>
    <xf numFmtId="49" fontId="14" fillId="4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4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4" fontId="28" fillId="6" borderId="1" xfId="0" applyNumberFormat="1" applyFont="1" applyFill="1" applyBorder="1" applyAlignment="1">
      <alignment horizontal="center"/>
    </xf>
    <xf numFmtId="4" fontId="14" fillId="6" borderId="1" xfId="0" applyNumberFormat="1" applyFont="1" applyFill="1" applyBorder="1" applyAlignment="1">
      <alignment horizontal="center"/>
    </xf>
    <xf numFmtId="4" fontId="27" fillId="6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justify" wrapText="1"/>
    </xf>
    <xf numFmtId="4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/>
    </xf>
    <xf numFmtId="4" fontId="17" fillId="5" borderId="1" xfId="0" applyNumberFormat="1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4" fontId="15" fillId="6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vertical="center"/>
    </xf>
    <xf numFmtId="4" fontId="16" fillId="5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1" fillId="0" borderId="1" xfId="0" applyFont="1" applyBorder="1" applyAlignment="1">
      <alignment horizontal="justify"/>
    </xf>
    <xf numFmtId="0" fontId="0" fillId="0" borderId="1" xfId="0" applyBorder="1"/>
    <xf numFmtId="4" fontId="9" fillId="0" borderId="0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horizontal="center" wrapText="1"/>
    </xf>
    <xf numFmtId="4" fontId="25" fillId="0" borderId="0" xfId="0" applyNumberFormat="1" applyFont="1"/>
    <xf numFmtId="4" fontId="0" fillId="7" borderId="0" xfId="0" applyNumberFormat="1" applyFill="1"/>
    <xf numFmtId="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wrapText="1"/>
    </xf>
    <xf numFmtId="4" fontId="17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13"/>
  <sheetViews>
    <sheetView tabSelected="1" topLeftCell="A79" workbookViewId="0">
      <selection activeCell="B105" sqref="B105:E106"/>
    </sheetView>
  </sheetViews>
  <sheetFormatPr defaultRowHeight="15"/>
  <cols>
    <col min="1" max="1" width="36.7109375" customWidth="1"/>
    <col min="2" max="2" width="25.5703125" customWidth="1"/>
    <col min="3" max="3" width="1.7109375" customWidth="1"/>
    <col min="4" max="4" width="10.42578125" hidden="1" customWidth="1"/>
    <col min="5" max="5" width="17.140625" hidden="1" customWidth="1"/>
    <col min="6" max="6" width="16.5703125" customWidth="1"/>
    <col min="7" max="7" width="20.140625" customWidth="1"/>
    <col min="8" max="8" width="11.85546875" hidden="1" customWidth="1"/>
    <col min="9" max="9" width="2.5703125" customWidth="1"/>
    <col min="10" max="10" width="24.42578125" customWidth="1"/>
    <col min="13" max="13" width="12.42578125" bestFit="1" customWidth="1"/>
  </cols>
  <sheetData>
    <row r="1" spans="1:13" ht="15.7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3" ht="15.75">
      <c r="A4" s="10"/>
      <c r="B4" s="10"/>
      <c r="C4" s="10"/>
    </row>
    <row r="5" spans="1:13" ht="15.75">
      <c r="A5" s="224" t="s">
        <v>200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3" ht="15.75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3" ht="15.75">
      <c r="A7" s="224" t="s">
        <v>219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3" ht="18.75">
      <c r="A8" s="3"/>
    </row>
    <row r="9" spans="1:13" ht="18.75">
      <c r="A9" s="11" t="s">
        <v>220</v>
      </c>
      <c r="B9" s="11"/>
      <c r="C9" s="11"/>
    </row>
    <row r="10" spans="1:13" ht="15" customHeight="1">
      <c r="A10" s="235" t="s">
        <v>189</v>
      </c>
      <c r="B10" s="235"/>
      <c r="C10" s="235"/>
      <c r="D10" s="235"/>
      <c r="E10" s="235"/>
      <c r="F10" s="235"/>
      <c r="G10" s="235"/>
      <c r="H10" s="235"/>
      <c r="I10" s="235"/>
      <c r="J10" s="235"/>
    </row>
    <row r="11" spans="1:13" ht="18.75">
      <c r="A11" s="235" t="s">
        <v>190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3" ht="15.75">
      <c r="A12" s="224" t="s">
        <v>342</v>
      </c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3">
      <c r="A13" s="4"/>
    </row>
    <row r="14" spans="1:13" ht="15.75">
      <c r="A14" s="224" t="s">
        <v>180</v>
      </c>
      <c r="B14" s="224"/>
      <c r="C14" s="224"/>
      <c r="D14" s="224"/>
      <c r="E14" s="224"/>
      <c r="F14" s="224"/>
      <c r="G14" s="224"/>
      <c r="H14" s="224"/>
      <c r="I14" s="224"/>
      <c r="J14" s="224"/>
      <c r="M14" s="5" t="s">
        <v>177</v>
      </c>
    </row>
    <row r="15" spans="1:13" ht="15.75">
      <c r="A15" s="10"/>
      <c r="B15" s="10"/>
      <c r="C15" s="10"/>
      <c r="D15" s="10"/>
      <c r="E15" s="10"/>
      <c r="F15" s="10"/>
      <c r="G15" s="10"/>
      <c r="H15" s="236" t="s">
        <v>4</v>
      </c>
      <c r="I15" s="236"/>
      <c r="J15" s="236"/>
    </row>
    <row r="16" spans="1:13" ht="15" customHeight="1">
      <c r="A16" s="238"/>
      <c r="F16" s="214" t="s">
        <v>5</v>
      </c>
      <c r="G16" s="215"/>
      <c r="H16" s="237"/>
      <c r="I16" s="237"/>
      <c r="J16" s="237"/>
    </row>
    <row r="17" spans="1:10" ht="0.75" customHeight="1">
      <c r="A17" s="238"/>
      <c r="H17" s="237"/>
      <c r="I17" s="237"/>
      <c r="J17" s="237"/>
    </row>
    <row r="18" spans="1:10" hidden="1">
      <c r="A18" s="238"/>
      <c r="H18" s="237"/>
      <c r="I18" s="237"/>
      <c r="J18" s="237"/>
    </row>
    <row r="19" spans="1:10" ht="15" customHeight="1">
      <c r="A19" s="12"/>
      <c r="F19" s="214" t="s">
        <v>7</v>
      </c>
      <c r="G19" s="215"/>
      <c r="H19" s="237">
        <v>3158457</v>
      </c>
      <c r="I19" s="237"/>
      <c r="J19" s="237"/>
    </row>
    <row r="20" spans="1:10" ht="0.75" customHeight="1">
      <c r="A20" s="12" t="s">
        <v>177</v>
      </c>
      <c r="H20" s="237"/>
      <c r="I20" s="237"/>
      <c r="J20" s="237"/>
    </row>
    <row r="21" spans="1:10" ht="15" customHeight="1">
      <c r="A21" s="238"/>
      <c r="F21" s="214" t="s">
        <v>8</v>
      </c>
      <c r="G21" s="215"/>
      <c r="H21" s="94"/>
      <c r="I21" s="242"/>
      <c r="J21" s="243"/>
    </row>
    <row r="22" spans="1:10" ht="15.75">
      <c r="A22" s="238"/>
      <c r="F22" s="214" t="s">
        <v>182</v>
      </c>
      <c r="G22" s="215"/>
      <c r="H22" s="95"/>
      <c r="I22" s="247">
        <v>7524008320</v>
      </c>
      <c r="J22" s="248"/>
    </row>
    <row r="23" spans="1:10" ht="18.75" customHeight="1">
      <c r="A23" s="238"/>
      <c r="F23" s="214" t="s">
        <v>184</v>
      </c>
      <c r="G23" s="215"/>
      <c r="H23" s="241"/>
      <c r="I23" s="242"/>
      <c r="J23" s="243"/>
    </row>
    <row r="24" spans="1:10" hidden="1">
      <c r="A24" s="238"/>
      <c r="H24" s="244"/>
      <c r="I24" s="238"/>
      <c r="J24" s="245"/>
    </row>
    <row r="25" spans="1:10" ht="7.5" hidden="1" customHeight="1">
      <c r="A25" s="238"/>
      <c r="H25" s="246"/>
      <c r="I25" s="247"/>
      <c r="J25" s="248"/>
    </row>
    <row r="26" spans="1:10" ht="15.75">
      <c r="A26" s="12" t="s">
        <v>177</v>
      </c>
      <c r="F26" s="214" t="s">
        <v>185</v>
      </c>
      <c r="G26" s="215"/>
      <c r="H26" s="249">
        <v>383</v>
      </c>
      <c r="I26" s="250"/>
      <c r="J26" s="251"/>
    </row>
    <row r="27" spans="1:10" ht="15.75">
      <c r="A27" s="214" t="s">
        <v>6</v>
      </c>
      <c r="B27" s="214"/>
      <c r="C27" s="214"/>
      <c r="D27" s="214"/>
      <c r="E27" s="214"/>
      <c r="F27" s="214"/>
      <c r="G27" s="214"/>
      <c r="H27" s="214"/>
      <c r="I27" s="214"/>
      <c r="J27" s="214"/>
    </row>
    <row r="28" spans="1:10" ht="15.75">
      <c r="A28" s="10" t="s">
        <v>177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14" t="s">
        <v>183</v>
      </c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ht="15.75">
      <c r="A30" s="2"/>
    </row>
    <row r="31" spans="1:10" ht="15.75">
      <c r="A31" s="214" t="s">
        <v>179</v>
      </c>
      <c r="B31" s="214"/>
      <c r="C31" s="214"/>
      <c r="D31" s="214"/>
      <c r="E31" s="214"/>
      <c r="F31" s="214"/>
      <c r="G31" s="214"/>
      <c r="H31" s="214"/>
      <c r="I31" s="214"/>
      <c r="J31" s="214"/>
    </row>
    <row r="32" spans="1:10" ht="15.75">
      <c r="A32" s="240" t="s">
        <v>178</v>
      </c>
      <c r="B32" s="214"/>
      <c r="C32" s="214"/>
      <c r="D32" s="214"/>
      <c r="E32" s="214"/>
      <c r="F32" s="214"/>
      <c r="G32" s="214"/>
      <c r="H32" s="214"/>
      <c r="I32" s="214"/>
      <c r="J32" s="214"/>
    </row>
    <row r="33" spans="1:10" ht="15.75">
      <c r="A33" s="239"/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ht="15.75">
      <c r="A34" s="214" t="s">
        <v>9</v>
      </c>
      <c r="B34" s="214"/>
      <c r="C34" s="214"/>
      <c r="D34" s="214"/>
      <c r="E34" s="214"/>
      <c r="F34" s="214"/>
      <c r="G34" s="214"/>
      <c r="H34" s="214"/>
      <c r="I34" s="214"/>
      <c r="J34" s="214"/>
    </row>
    <row r="35" spans="1:10" ht="15.75">
      <c r="A35" s="214" t="s">
        <v>10</v>
      </c>
      <c r="B35" s="214"/>
      <c r="C35" s="214"/>
      <c r="D35" s="214"/>
      <c r="E35" s="214"/>
      <c r="F35" s="214"/>
      <c r="G35" s="214"/>
      <c r="H35" s="214"/>
      <c r="I35" s="214"/>
      <c r="J35" s="214"/>
    </row>
    <row r="36" spans="1:10" ht="15.75">
      <c r="A36" s="214" t="s">
        <v>11</v>
      </c>
      <c r="B36" s="214"/>
      <c r="C36" s="214"/>
      <c r="D36" s="214"/>
      <c r="E36" s="214"/>
      <c r="F36" s="214"/>
      <c r="G36" s="214"/>
      <c r="H36" s="214"/>
      <c r="I36" s="214"/>
      <c r="J36" s="214"/>
    </row>
    <row r="37" spans="1:10">
      <c r="A37" s="6"/>
    </row>
    <row r="38" spans="1:10" ht="11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.75">
      <c r="A39" s="224" t="s">
        <v>222</v>
      </c>
      <c r="B39" s="224"/>
      <c r="C39" s="224"/>
      <c r="D39" s="224"/>
      <c r="E39" s="224"/>
      <c r="F39" s="224"/>
      <c r="G39" s="224"/>
      <c r="H39" s="224"/>
      <c r="I39" s="224"/>
      <c r="J39" s="224"/>
    </row>
    <row r="40" spans="1:10" ht="15.75">
      <c r="A40" s="2"/>
    </row>
    <row r="41" spans="1:10" ht="48" customHeight="1">
      <c r="A41" s="111" t="s">
        <v>12</v>
      </c>
      <c r="B41" s="217" t="s">
        <v>13</v>
      </c>
      <c r="C41" s="217"/>
      <c r="D41" s="217"/>
      <c r="E41" s="217"/>
      <c r="F41" s="217" t="s">
        <v>14</v>
      </c>
      <c r="G41" s="217"/>
      <c r="H41" s="217"/>
      <c r="I41" s="217"/>
      <c r="J41" s="217"/>
    </row>
    <row r="42" spans="1:10" ht="37.5" customHeight="1">
      <c r="A42" s="218" t="s">
        <v>15</v>
      </c>
      <c r="B42" s="217" t="s">
        <v>16</v>
      </c>
      <c r="C42" s="217"/>
      <c r="D42" s="217"/>
      <c r="E42" s="217"/>
      <c r="F42" s="219" t="s">
        <v>17</v>
      </c>
      <c r="G42" s="219"/>
      <c r="H42" s="219"/>
      <c r="I42" s="219"/>
      <c r="J42" s="219"/>
    </row>
    <row r="43" spans="1:10" ht="15.75" hidden="1" customHeight="1" thickBot="1">
      <c r="A43" s="218"/>
      <c r="B43" s="217"/>
      <c r="C43" s="217"/>
      <c r="D43" s="217"/>
      <c r="E43" s="217"/>
      <c r="F43" s="219"/>
      <c r="G43" s="219"/>
      <c r="H43" s="219"/>
      <c r="I43" s="219"/>
      <c r="J43" s="219"/>
    </row>
    <row r="44" spans="1:10" ht="19.5" customHeight="1">
      <c r="A44" s="218" t="s">
        <v>18</v>
      </c>
      <c r="B44" s="216" t="s">
        <v>192</v>
      </c>
      <c r="C44" s="216"/>
      <c r="D44" s="216"/>
      <c r="E44" s="216"/>
      <c r="F44" s="219" t="s">
        <v>19</v>
      </c>
      <c r="G44" s="219"/>
      <c r="H44" s="219"/>
      <c r="I44" s="219"/>
      <c r="J44" s="219"/>
    </row>
    <row r="45" spans="1:10" ht="15.75" hidden="1" customHeight="1" thickBot="1">
      <c r="A45" s="218"/>
      <c r="B45" s="216"/>
      <c r="C45" s="216"/>
      <c r="D45" s="216"/>
      <c r="E45" s="216"/>
      <c r="F45" s="219"/>
      <c r="G45" s="219"/>
      <c r="H45" s="219"/>
      <c r="I45" s="219"/>
      <c r="J45" s="219"/>
    </row>
    <row r="46" spans="1:10" ht="33.75" customHeight="1">
      <c r="A46" s="218" t="s">
        <v>18</v>
      </c>
      <c r="B46" s="216" t="s">
        <v>193</v>
      </c>
      <c r="C46" s="216"/>
      <c r="D46" s="216"/>
      <c r="E46" s="216"/>
      <c r="F46" s="219" t="s">
        <v>20</v>
      </c>
      <c r="G46" s="219"/>
      <c r="H46" s="219"/>
      <c r="I46" s="219"/>
      <c r="J46" s="219"/>
    </row>
    <row r="47" spans="1:10" ht="4.5" customHeight="1">
      <c r="A47" s="218"/>
      <c r="B47" s="216"/>
      <c r="C47" s="216"/>
      <c r="D47" s="216"/>
      <c r="E47" s="216"/>
      <c r="F47" s="219"/>
      <c r="G47" s="219"/>
      <c r="H47" s="219"/>
      <c r="I47" s="219"/>
      <c r="J47" s="219"/>
    </row>
    <row r="48" spans="1:10" ht="22.5" customHeight="1">
      <c r="A48" s="218" t="s">
        <v>18</v>
      </c>
      <c r="B48" s="216" t="s">
        <v>194</v>
      </c>
      <c r="C48" s="216"/>
      <c r="D48" s="216"/>
      <c r="E48" s="216"/>
      <c r="F48" s="219" t="s">
        <v>21</v>
      </c>
      <c r="G48" s="219"/>
      <c r="H48" s="219"/>
      <c r="I48" s="219"/>
      <c r="J48" s="219"/>
    </row>
    <row r="49" spans="1:10" ht="15.75" hidden="1" customHeight="1" thickBot="1">
      <c r="A49" s="218"/>
      <c r="B49" s="216"/>
      <c r="C49" s="216"/>
      <c r="D49" s="216"/>
      <c r="E49" s="216"/>
      <c r="F49" s="219"/>
      <c r="G49" s="219"/>
      <c r="H49" s="219"/>
      <c r="I49" s="219"/>
      <c r="J49" s="219"/>
    </row>
    <row r="50" spans="1:10" ht="39.75" customHeight="1">
      <c r="A50" s="218" t="s">
        <v>18</v>
      </c>
      <c r="B50" s="216" t="s">
        <v>195</v>
      </c>
      <c r="C50" s="216"/>
      <c r="D50" s="216"/>
      <c r="E50" s="216"/>
      <c r="F50" s="219" t="s">
        <v>22</v>
      </c>
      <c r="G50" s="219"/>
      <c r="H50" s="219"/>
      <c r="I50" s="219"/>
      <c r="J50" s="219"/>
    </row>
    <row r="51" spans="1:10" ht="15.75" hidden="1" customHeight="1" thickBot="1">
      <c r="A51" s="218"/>
      <c r="B51" s="216"/>
      <c r="C51" s="216"/>
      <c r="D51" s="216"/>
      <c r="E51" s="216"/>
      <c r="F51" s="219"/>
      <c r="G51" s="219"/>
      <c r="H51" s="219"/>
      <c r="I51" s="219"/>
      <c r="J51" s="219"/>
    </row>
    <row r="52" spans="1:10" ht="35.25" customHeight="1">
      <c r="A52" s="218" t="s">
        <v>18</v>
      </c>
      <c r="B52" s="216" t="s">
        <v>196</v>
      </c>
      <c r="C52" s="216"/>
      <c r="D52" s="216"/>
      <c r="E52" s="216"/>
      <c r="F52" s="219" t="s">
        <v>23</v>
      </c>
      <c r="G52" s="219"/>
      <c r="H52" s="219"/>
      <c r="I52" s="219"/>
      <c r="J52" s="219"/>
    </row>
    <row r="53" spans="1:10" ht="15.75" hidden="1" customHeight="1" thickBot="1">
      <c r="A53" s="218"/>
      <c r="B53" s="216"/>
      <c r="C53" s="216"/>
      <c r="D53" s="216"/>
      <c r="E53" s="216"/>
      <c r="F53" s="219"/>
      <c r="G53" s="219"/>
      <c r="H53" s="219"/>
      <c r="I53" s="219"/>
      <c r="J53" s="219"/>
    </row>
    <row r="54" spans="1:10" ht="36.75" customHeight="1">
      <c r="A54" s="218" t="s">
        <v>18</v>
      </c>
      <c r="B54" s="216" t="s">
        <v>197</v>
      </c>
      <c r="C54" s="216"/>
      <c r="D54" s="216"/>
      <c r="E54" s="216"/>
      <c r="F54" s="219" t="s">
        <v>24</v>
      </c>
      <c r="G54" s="219"/>
      <c r="H54" s="219"/>
      <c r="I54" s="219"/>
      <c r="J54" s="219"/>
    </row>
    <row r="55" spans="1:10" ht="15.75" hidden="1" customHeight="1" thickBot="1">
      <c r="A55" s="218"/>
      <c r="B55" s="216"/>
      <c r="C55" s="216"/>
      <c r="D55" s="216"/>
      <c r="E55" s="216"/>
      <c r="F55" s="219"/>
      <c r="G55" s="219"/>
      <c r="H55" s="219"/>
      <c r="I55" s="219"/>
      <c r="J55" s="219"/>
    </row>
    <row r="56" spans="1:10" ht="18.75" customHeight="1">
      <c r="A56" s="218" t="s">
        <v>18</v>
      </c>
      <c r="B56" s="217" t="s">
        <v>25</v>
      </c>
      <c r="C56" s="217"/>
      <c r="D56" s="217"/>
      <c r="E56" s="217"/>
      <c r="F56" s="219" t="s">
        <v>26</v>
      </c>
      <c r="G56" s="219"/>
      <c r="H56" s="219"/>
      <c r="I56" s="219"/>
      <c r="J56" s="219"/>
    </row>
    <row r="57" spans="1:10" ht="15.75" hidden="1" customHeight="1" thickBot="1">
      <c r="A57" s="218"/>
      <c r="B57" s="217"/>
      <c r="C57" s="217"/>
      <c r="D57" s="217"/>
      <c r="E57" s="217"/>
      <c r="F57" s="219"/>
      <c r="G57" s="219"/>
      <c r="H57" s="219"/>
      <c r="I57" s="219"/>
      <c r="J57" s="219"/>
    </row>
    <row r="58" spans="1:10" ht="19.5" customHeight="1">
      <c r="A58" s="218" t="s">
        <v>18</v>
      </c>
      <c r="B58" s="217" t="s">
        <v>27</v>
      </c>
      <c r="C58" s="217"/>
      <c r="D58" s="217"/>
      <c r="E58" s="217"/>
      <c r="F58" s="219" t="s">
        <v>28</v>
      </c>
      <c r="G58" s="219"/>
      <c r="H58" s="219"/>
      <c r="I58" s="219"/>
      <c r="J58" s="219"/>
    </row>
    <row r="59" spans="1:10" ht="15.75" hidden="1" customHeight="1" thickBot="1">
      <c r="A59" s="218"/>
      <c r="B59" s="217"/>
      <c r="C59" s="217"/>
      <c r="D59" s="217"/>
      <c r="E59" s="217"/>
      <c r="F59" s="219"/>
      <c r="G59" s="219"/>
      <c r="H59" s="219"/>
      <c r="I59" s="219"/>
      <c r="J59" s="219"/>
    </row>
    <row r="60" spans="1:10" ht="21" customHeight="1">
      <c r="A60" s="218" t="s">
        <v>18</v>
      </c>
      <c r="B60" s="217" t="s">
        <v>29</v>
      </c>
      <c r="C60" s="217"/>
      <c r="D60" s="217"/>
      <c r="E60" s="217"/>
      <c r="F60" s="219" t="s">
        <v>30</v>
      </c>
      <c r="G60" s="219"/>
      <c r="H60" s="219"/>
      <c r="I60" s="219"/>
      <c r="J60" s="219"/>
    </row>
    <row r="61" spans="1:10" ht="15.75" hidden="1" customHeight="1" thickBot="1">
      <c r="A61" s="218"/>
      <c r="B61" s="217"/>
      <c r="C61" s="217"/>
      <c r="D61" s="217"/>
      <c r="E61" s="217"/>
      <c r="F61" s="219"/>
      <c r="G61" s="219"/>
      <c r="H61" s="219"/>
      <c r="I61" s="219"/>
      <c r="J61" s="219"/>
    </row>
    <row r="62" spans="1:10" ht="20.25" customHeight="1">
      <c r="A62" s="218" t="s">
        <v>18</v>
      </c>
      <c r="B62" s="217" t="s">
        <v>31</v>
      </c>
      <c r="C62" s="217"/>
      <c r="D62" s="217"/>
      <c r="E62" s="217"/>
      <c r="F62" s="219" t="s">
        <v>32</v>
      </c>
      <c r="G62" s="219"/>
      <c r="H62" s="219"/>
      <c r="I62" s="219"/>
      <c r="J62" s="219"/>
    </row>
    <row r="63" spans="1:10" ht="15.75" hidden="1" customHeight="1" thickBot="1">
      <c r="A63" s="218"/>
      <c r="B63" s="217"/>
      <c r="C63" s="217"/>
      <c r="D63" s="217"/>
      <c r="E63" s="217"/>
      <c r="F63" s="219"/>
      <c r="G63" s="219"/>
      <c r="H63" s="219"/>
      <c r="I63" s="219"/>
      <c r="J63" s="219"/>
    </row>
    <row r="64" spans="1:10" ht="18.75" customHeight="1">
      <c r="A64" s="218" t="s">
        <v>18</v>
      </c>
      <c r="B64" s="217" t="s">
        <v>33</v>
      </c>
      <c r="C64" s="217"/>
      <c r="D64" s="217"/>
      <c r="E64" s="217"/>
      <c r="F64" s="219" t="s">
        <v>34</v>
      </c>
      <c r="G64" s="219"/>
      <c r="H64" s="219"/>
      <c r="I64" s="219"/>
      <c r="J64" s="219"/>
    </row>
    <row r="65" spans="1:10" ht="15.75" hidden="1" customHeight="1" thickBot="1">
      <c r="A65" s="218"/>
      <c r="B65" s="217"/>
      <c r="C65" s="217"/>
      <c r="D65" s="217"/>
      <c r="E65" s="217"/>
      <c r="F65" s="219"/>
      <c r="G65" s="219"/>
      <c r="H65" s="219"/>
      <c r="I65" s="219"/>
      <c r="J65" s="219"/>
    </row>
    <row r="66" spans="1:10" ht="52.5" customHeight="1">
      <c r="A66" s="218" t="s">
        <v>18</v>
      </c>
      <c r="B66" s="217" t="s">
        <v>35</v>
      </c>
      <c r="C66" s="217"/>
      <c r="D66" s="217"/>
      <c r="E66" s="217"/>
      <c r="F66" s="219" t="s">
        <v>36</v>
      </c>
      <c r="G66" s="219"/>
      <c r="H66" s="219"/>
      <c r="I66" s="219"/>
      <c r="J66" s="219"/>
    </row>
    <row r="67" spans="1:10" ht="15.75" hidden="1" customHeight="1" thickBot="1">
      <c r="A67" s="218"/>
      <c r="B67" s="217"/>
      <c r="C67" s="217"/>
      <c r="D67" s="217"/>
      <c r="E67" s="217"/>
      <c r="F67" s="219"/>
      <c r="G67" s="219"/>
      <c r="H67" s="219"/>
      <c r="I67" s="219"/>
      <c r="J67" s="219"/>
    </row>
    <row r="68" spans="1:10" ht="49.5" customHeight="1">
      <c r="A68" s="113" t="s">
        <v>18</v>
      </c>
      <c r="B68" s="217" t="s">
        <v>37</v>
      </c>
      <c r="C68" s="217"/>
      <c r="D68" s="217"/>
      <c r="E68" s="217"/>
      <c r="F68" s="219" t="s">
        <v>38</v>
      </c>
      <c r="G68" s="219"/>
      <c r="H68" s="219"/>
      <c r="I68" s="219"/>
      <c r="J68" s="219"/>
    </row>
    <row r="69" spans="1:10" ht="36" customHeight="1">
      <c r="A69" s="218" t="s">
        <v>18</v>
      </c>
      <c r="B69" s="217" t="s">
        <v>39</v>
      </c>
      <c r="C69" s="217"/>
      <c r="D69" s="217"/>
      <c r="E69" s="217"/>
      <c r="F69" s="219" t="s">
        <v>40</v>
      </c>
      <c r="G69" s="219"/>
      <c r="H69" s="219"/>
      <c r="I69" s="219"/>
      <c r="J69" s="219"/>
    </row>
    <row r="70" spans="1:10" ht="15.75" hidden="1" customHeight="1" thickBot="1">
      <c r="A70" s="218"/>
      <c r="B70" s="217"/>
      <c r="C70" s="217"/>
      <c r="D70" s="217"/>
      <c r="E70" s="217"/>
      <c r="F70" s="219"/>
      <c r="G70" s="219"/>
      <c r="H70" s="219"/>
      <c r="I70" s="219"/>
      <c r="J70" s="219"/>
    </row>
    <row r="71" spans="1:10" ht="18" customHeight="1">
      <c r="A71" s="218" t="s">
        <v>18</v>
      </c>
      <c r="B71" s="217" t="s">
        <v>41</v>
      </c>
      <c r="C71" s="217"/>
      <c r="D71" s="217"/>
      <c r="E71" s="217"/>
      <c r="F71" s="219" t="s">
        <v>42</v>
      </c>
      <c r="G71" s="219"/>
      <c r="H71" s="219"/>
      <c r="I71" s="219"/>
      <c r="J71" s="219"/>
    </row>
    <row r="72" spans="1:10" ht="15.75" hidden="1" customHeight="1" thickBot="1">
      <c r="A72" s="218"/>
      <c r="B72" s="217"/>
      <c r="C72" s="217"/>
      <c r="D72" s="217"/>
      <c r="E72" s="217"/>
      <c r="F72" s="219"/>
      <c r="G72" s="219"/>
      <c r="H72" s="219"/>
      <c r="I72" s="219"/>
      <c r="J72" s="219"/>
    </row>
    <row r="73" spans="1:10" ht="35.25" customHeight="1">
      <c r="A73" s="218" t="s">
        <v>18</v>
      </c>
      <c r="B73" s="217" t="s">
        <v>43</v>
      </c>
      <c r="C73" s="217"/>
      <c r="D73" s="217"/>
      <c r="E73" s="217"/>
      <c r="F73" s="219" t="s">
        <v>44</v>
      </c>
      <c r="G73" s="219"/>
      <c r="H73" s="219"/>
      <c r="I73" s="219"/>
      <c r="J73" s="219"/>
    </row>
    <row r="74" spans="1:10" ht="15.75" hidden="1" customHeight="1" thickBot="1">
      <c r="A74" s="218"/>
      <c r="B74" s="217"/>
      <c r="C74" s="217"/>
      <c r="D74" s="217"/>
      <c r="E74" s="217"/>
      <c r="F74" s="219"/>
      <c r="G74" s="219"/>
      <c r="H74" s="219"/>
      <c r="I74" s="219"/>
      <c r="J74" s="219"/>
    </row>
    <row r="75" spans="1:10" ht="33.75" customHeight="1">
      <c r="A75" s="218" t="s">
        <v>18</v>
      </c>
      <c r="B75" s="217" t="s">
        <v>45</v>
      </c>
      <c r="C75" s="217"/>
      <c r="D75" s="217"/>
      <c r="E75" s="217"/>
      <c r="F75" s="219" t="s">
        <v>46</v>
      </c>
      <c r="G75" s="219"/>
      <c r="H75" s="219"/>
      <c r="I75" s="219"/>
      <c r="J75" s="219"/>
    </row>
    <row r="76" spans="1:10" ht="15.75" hidden="1" customHeight="1" thickBot="1">
      <c r="A76" s="218"/>
      <c r="B76" s="217"/>
      <c r="C76" s="217"/>
      <c r="D76" s="217"/>
      <c r="E76" s="217"/>
      <c r="F76" s="219"/>
      <c r="G76" s="219"/>
      <c r="H76" s="219"/>
      <c r="I76" s="219"/>
      <c r="J76" s="219"/>
    </row>
    <row r="77" spans="1:10" ht="33.75" customHeight="1">
      <c r="A77" s="218" t="s">
        <v>18</v>
      </c>
      <c r="B77" s="217" t="s">
        <v>47</v>
      </c>
      <c r="C77" s="217"/>
      <c r="D77" s="217"/>
      <c r="E77" s="217"/>
      <c r="F77" s="219" t="s">
        <v>48</v>
      </c>
      <c r="G77" s="219"/>
      <c r="H77" s="219"/>
      <c r="I77" s="219"/>
      <c r="J77" s="219"/>
    </row>
    <row r="78" spans="1:10" ht="15.75" hidden="1" customHeight="1" thickBot="1">
      <c r="A78" s="218"/>
      <c r="B78" s="217"/>
      <c r="C78" s="217"/>
      <c r="D78" s="217"/>
      <c r="E78" s="217"/>
      <c r="F78" s="219"/>
      <c r="G78" s="219"/>
      <c r="H78" s="219"/>
      <c r="I78" s="219"/>
      <c r="J78" s="219"/>
    </row>
    <row r="79" spans="1:10" ht="18" customHeight="1">
      <c r="A79" s="218" t="s">
        <v>18</v>
      </c>
      <c r="B79" s="217" t="s">
        <v>49</v>
      </c>
      <c r="C79" s="217"/>
      <c r="D79" s="217"/>
      <c r="E79" s="217"/>
      <c r="F79" s="219" t="s">
        <v>50</v>
      </c>
      <c r="G79" s="219"/>
      <c r="H79" s="219"/>
      <c r="I79" s="219"/>
      <c r="J79" s="219"/>
    </row>
    <row r="80" spans="1:10" ht="15.75" hidden="1" customHeight="1" thickBot="1">
      <c r="A80" s="218"/>
      <c r="B80" s="217"/>
      <c r="C80" s="217"/>
      <c r="D80" s="217"/>
      <c r="E80" s="217"/>
      <c r="F80" s="219"/>
      <c r="G80" s="219"/>
      <c r="H80" s="219"/>
      <c r="I80" s="219"/>
      <c r="J80" s="219"/>
    </row>
    <row r="81" spans="1:10" ht="23.25" customHeight="1">
      <c r="A81" s="218" t="s">
        <v>18</v>
      </c>
      <c r="B81" s="217" t="s">
        <v>51</v>
      </c>
      <c r="C81" s="217"/>
      <c r="D81" s="217"/>
      <c r="E81" s="217"/>
      <c r="F81" s="219" t="s">
        <v>52</v>
      </c>
      <c r="G81" s="219"/>
      <c r="H81" s="219"/>
      <c r="I81" s="219"/>
      <c r="J81" s="219"/>
    </row>
    <row r="82" spans="1:10" ht="15.75" hidden="1" customHeight="1" thickBot="1">
      <c r="A82" s="218"/>
      <c r="B82" s="217"/>
      <c r="C82" s="217"/>
      <c r="D82" s="217"/>
      <c r="E82" s="217"/>
      <c r="F82" s="219"/>
      <c r="G82" s="219"/>
      <c r="H82" s="219"/>
      <c r="I82" s="219"/>
      <c r="J82" s="219"/>
    </row>
    <row r="83" spans="1:10" ht="20.25" customHeight="1">
      <c r="A83" s="232" t="s">
        <v>18</v>
      </c>
      <c r="B83" s="217" t="s">
        <v>53</v>
      </c>
      <c r="C83" s="217"/>
      <c r="D83" s="217"/>
      <c r="E83" s="217"/>
      <c r="F83" s="219" t="s">
        <v>54</v>
      </c>
      <c r="G83" s="219"/>
      <c r="H83" s="219"/>
      <c r="I83" s="219"/>
      <c r="J83" s="219"/>
    </row>
    <row r="84" spans="1:10" ht="15.75" hidden="1" customHeight="1" thickBot="1">
      <c r="A84" s="232"/>
      <c r="B84" s="217"/>
      <c r="C84" s="217"/>
      <c r="D84" s="217"/>
      <c r="E84" s="217"/>
      <c r="F84" s="219"/>
      <c r="G84" s="219"/>
      <c r="H84" s="219"/>
      <c r="I84" s="219"/>
      <c r="J84" s="219"/>
    </row>
    <row r="85" spans="1:10" ht="33.75" customHeight="1">
      <c r="A85" s="232" t="s">
        <v>18</v>
      </c>
      <c r="B85" s="217" t="s">
        <v>55</v>
      </c>
      <c r="C85" s="217"/>
      <c r="D85" s="217"/>
      <c r="E85" s="217"/>
      <c r="F85" s="219" t="s">
        <v>56</v>
      </c>
      <c r="G85" s="219"/>
      <c r="H85" s="219"/>
      <c r="I85" s="219"/>
      <c r="J85" s="219"/>
    </row>
    <row r="86" spans="1:10" ht="15.75" hidden="1" customHeight="1" thickBot="1">
      <c r="A86" s="232"/>
      <c r="B86" s="217"/>
      <c r="C86" s="217"/>
      <c r="D86" s="217"/>
      <c r="E86" s="217"/>
      <c r="F86" s="219"/>
      <c r="G86" s="219"/>
      <c r="H86" s="219"/>
      <c r="I86" s="219"/>
      <c r="J86" s="219"/>
    </row>
    <row r="87" spans="1:10" ht="18" customHeight="1">
      <c r="A87" s="232" t="s">
        <v>18</v>
      </c>
      <c r="B87" s="217" t="s">
        <v>57</v>
      </c>
      <c r="C87" s="217"/>
      <c r="D87" s="217"/>
      <c r="E87" s="217"/>
      <c r="F87" s="219" t="s">
        <v>58</v>
      </c>
      <c r="G87" s="219"/>
      <c r="H87" s="219"/>
      <c r="I87" s="219"/>
      <c r="J87" s="219"/>
    </row>
    <row r="88" spans="1:10" ht="15.75" hidden="1" customHeight="1" thickBot="1">
      <c r="A88" s="232"/>
      <c r="B88" s="217"/>
      <c r="C88" s="217"/>
      <c r="D88" s="217"/>
      <c r="E88" s="217"/>
      <c r="F88" s="219"/>
      <c r="G88" s="219"/>
      <c r="H88" s="219"/>
      <c r="I88" s="219"/>
      <c r="J88" s="219"/>
    </row>
    <row r="89" spans="1:10" ht="19.5" customHeight="1">
      <c r="A89" s="232" t="s">
        <v>18</v>
      </c>
      <c r="B89" s="217" t="s">
        <v>59</v>
      </c>
      <c r="C89" s="217"/>
      <c r="D89" s="217"/>
      <c r="E89" s="217"/>
      <c r="F89" s="219" t="s">
        <v>60</v>
      </c>
      <c r="G89" s="219"/>
      <c r="H89" s="219"/>
      <c r="I89" s="219"/>
      <c r="J89" s="219"/>
    </row>
    <row r="90" spans="1:10" ht="15.75" hidden="1" customHeight="1" thickBot="1">
      <c r="A90" s="232"/>
      <c r="B90" s="217"/>
      <c r="C90" s="217"/>
      <c r="D90" s="217"/>
      <c r="E90" s="217"/>
      <c r="F90" s="219"/>
      <c r="G90" s="219"/>
      <c r="H90" s="219"/>
      <c r="I90" s="219"/>
      <c r="J90" s="219"/>
    </row>
    <row r="91" spans="1:10" ht="33.75" customHeight="1">
      <c r="A91" s="218" t="s">
        <v>18</v>
      </c>
      <c r="B91" s="217" t="s">
        <v>61</v>
      </c>
      <c r="C91" s="217"/>
      <c r="D91" s="217"/>
      <c r="E91" s="217"/>
      <c r="F91" s="219" t="s">
        <v>62</v>
      </c>
      <c r="G91" s="219"/>
      <c r="H91" s="219"/>
      <c r="I91" s="219"/>
      <c r="J91" s="219"/>
    </row>
    <row r="92" spans="1:10" ht="15.75" hidden="1" customHeight="1" thickBot="1">
      <c r="A92" s="218"/>
      <c r="B92" s="217"/>
      <c r="C92" s="217"/>
      <c r="D92" s="217"/>
      <c r="E92" s="217"/>
      <c r="F92" s="219"/>
      <c r="G92" s="219"/>
      <c r="H92" s="219"/>
      <c r="I92" s="219"/>
      <c r="J92" s="219"/>
    </row>
    <row r="93" spans="1:10" ht="36.75" customHeight="1">
      <c r="A93" s="218" t="s">
        <v>18</v>
      </c>
      <c r="B93" s="217" t="s">
        <v>63</v>
      </c>
      <c r="C93" s="217"/>
      <c r="D93" s="217"/>
      <c r="E93" s="217"/>
      <c r="F93" s="219" t="s">
        <v>64</v>
      </c>
      <c r="G93" s="219"/>
      <c r="H93" s="219"/>
      <c r="I93" s="219"/>
      <c r="J93" s="219"/>
    </row>
    <row r="94" spans="1:10" ht="15.75" hidden="1" customHeight="1" thickBot="1">
      <c r="A94" s="218"/>
      <c r="B94" s="217"/>
      <c r="C94" s="217"/>
      <c r="D94" s="217"/>
      <c r="E94" s="217"/>
      <c r="F94" s="219"/>
      <c r="G94" s="219"/>
      <c r="H94" s="219"/>
      <c r="I94" s="219"/>
      <c r="J94" s="219"/>
    </row>
    <row r="95" spans="1:10" ht="15" customHeight="1">
      <c r="A95" s="218" t="s">
        <v>18</v>
      </c>
      <c r="B95" s="216" t="s">
        <v>201</v>
      </c>
      <c r="C95" s="216"/>
      <c r="D95" s="216"/>
      <c r="E95" s="216"/>
      <c r="F95" s="219" t="s">
        <v>202</v>
      </c>
      <c r="G95" s="219"/>
      <c r="H95" s="219"/>
      <c r="I95" s="219"/>
      <c r="J95" s="219"/>
    </row>
    <row r="96" spans="1:10" ht="15" customHeight="1">
      <c r="A96" s="218"/>
      <c r="B96" s="216"/>
      <c r="C96" s="216"/>
      <c r="D96" s="216"/>
      <c r="E96" s="216"/>
      <c r="F96" s="219"/>
      <c r="G96" s="219"/>
      <c r="H96" s="219"/>
      <c r="I96" s="219"/>
      <c r="J96" s="219"/>
    </row>
    <row r="97" spans="1:10" ht="15" customHeight="1">
      <c r="A97" s="218" t="s">
        <v>18</v>
      </c>
      <c r="B97" s="216" t="s">
        <v>203</v>
      </c>
      <c r="C97" s="216"/>
      <c r="D97" s="216"/>
      <c r="E97" s="216"/>
      <c r="F97" s="219" t="s">
        <v>204</v>
      </c>
      <c r="G97" s="219"/>
      <c r="H97" s="219"/>
      <c r="I97" s="219"/>
      <c r="J97" s="219"/>
    </row>
    <row r="98" spans="1:10" ht="15" customHeight="1">
      <c r="A98" s="218"/>
      <c r="B98" s="216"/>
      <c r="C98" s="216"/>
      <c r="D98" s="216"/>
      <c r="E98" s="216"/>
      <c r="F98" s="219"/>
      <c r="G98" s="219"/>
      <c r="H98" s="219"/>
      <c r="I98" s="219"/>
      <c r="J98" s="219"/>
    </row>
    <row r="99" spans="1:10" ht="15" customHeight="1">
      <c r="A99" s="218" t="s">
        <v>18</v>
      </c>
      <c r="B99" s="216" t="s">
        <v>205</v>
      </c>
      <c r="C99" s="216"/>
      <c r="D99" s="216"/>
      <c r="E99" s="216"/>
      <c r="F99" s="219" t="s">
        <v>206</v>
      </c>
      <c r="G99" s="219"/>
      <c r="H99" s="219"/>
      <c r="I99" s="219"/>
      <c r="J99" s="219"/>
    </row>
    <row r="100" spans="1:10" ht="15" customHeight="1">
      <c r="A100" s="218"/>
      <c r="B100" s="216"/>
      <c r="C100" s="216"/>
      <c r="D100" s="216"/>
      <c r="E100" s="216"/>
      <c r="F100" s="219"/>
      <c r="G100" s="219"/>
      <c r="H100" s="219"/>
      <c r="I100" s="219"/>
      <c r="J100" s="219"/>
    </row>
    <row r="101" spans="1:10" ht="15" customHeight="1">
      <c r="A101" s="218" t="s">
        <v>18</v>
      </c>
      <c r="B101" s="216" t="s">
        <v>207</v>
      </c>
      <c r="C101" s="216"/>
      <c r="D101" s="216"/>
      <c r="E101" s="216"/>
      <c r="F101" s="219" t="s">
        <v>208</v>
      </c>
      <c r="G101" s="219"/>
      <c r="H101" s="219"/>
      <c r="I101" s="219"/>
      <c r="J101" s="219"/>
    </row>
    <row r="102" spans="1:10" ht="21.75" customHeight="1">
      <c r="A102" s="218"/>
      <c r="B102" s="216"/>
      <c r="C102" s="216"/>
      <c r="D102" s="216"/>
      <c r="E102" s="216"/>
      <c r="F102" s="219"/>
      <c r="G102" s="219"/>
      <c r="H102" s="219"/>
      <c r="I102" s="219"/>
      <c r="J102" s="219"/>
    </row>
    <row r="103" spans="1:10" ht="15" customHeight="1">
      <c r="A103" s="218" t="s">
        <v>18</v>
      </c>
      <c r="B103" s="216" t="s">
        <v>209</v>
      </c>
      <c r="C103" s="216"/>
      <c r="D103" s="216"/>
      <c r="E103" s="216"/>
      <c r="F103" s="219" t="s">
        <v>210</v>
      </c>
      <c r="G103" s="219"/>
      <c r="H103" s="219"/>
      <c r="I103" s="219"/>
      <c r="J103" s="219"/>
    </row>
    <row r="104" spans="1:10" ht="51.75" customHeight="1">
      <c r="A104" s="218"/>
      <c r="B104" s="216"/>
      <c r="C104" s="216"/>
      <c r="D104" s="216"/>
      <c r="E104" s="216"/>
      <c r="F104" s="219"/>
      <c r="G104" s="219"/>
      <c r="H104" s="219"/>
      <c r="I104" s="219"/>
      <c r="J104" s="219"/>
    </row>
    <row r="105" spans="1:10" ht="15" customHeight="1">
      <c r="A105" s="218" t="s">
        <v>18</v>
      </c>
      <c r="B105" s="216" t="s">
        <v>211</v>
      </c>
      <c r="C105" s="216"/>
      <c r="D105" s="216"/>
      <c r="E105" s="216"/>
      <c r="F105" s="219" t="s">
        <v>212</v>
      </c>
      <c r="G105" s="219"/>
      <c r="H105" s="219"/>
      <c r="I105" s="219"/>
      <c r="J105" s="219"/>
    </row>
    <row r="106" spans="1:10" ht="20.25" customHeight="1">
      <c r="A106" s="218"/>
      <c r="B106" s="216"/>
      <c r="C106" s="216"/>
      <c r="D106" s="216"/>
      <c r="E106" s="216"/>
      <c r="F106" s="219"/>
      <c r="G106" s="219"/>
      <c r="H106" s="219"/>
      <c r="I106" s="219"/>
      <c r="J106" s="219"/>
    </row>
    <row r="107" spans="1:10" ht="15" customHeight="1">
      <c r="A107" s="218" t="s">
        <v>18</v>
      </c>
      <c r="B107" s="216" t="s">
        <v>213</v>
      </c>
      <c r="C107" s="216"/>
      <c r="D107" s="216"/>
      <c r="E107" s="216"/>
      <c r="F107" s="219" t="s">
        <v>214</v>
      </c>
      <c r="G107" s="219"/>
      <c r="H107" s="219"/>
      <c r="I107" s="219"/>
      <c r="J107" s="219"/>
    </row>
    <row r="108" spans="1:10" ht="15" customHeight="1">
      <c r="A108" s="218"/>
      <c r="B108" s="216"/>
      <c r="C108" s="216"/>
      <c r="D108" s="216"/>
      <c r="E108" s="216"/>
      <c r="F108" s="219"/>
      <c r="G108" s="219"/>
      <c r="H108" s="219"/>
      <c r="I108" s="219"/>
      <c r="J108" s="219"/>
    </row>
    <row r="109" spans="1:10" ht="15" customHeight="1">
      <c r="A109" s="218" t="s">
        <v>18</v>
      </c>
      <c r="B109" s="216" t="s">
        <v>215</v>
      </c>
      <c r="C109" s="216"/>
      <c r="D109" s="216"/>
      <c r="E109" s="216"/>
      <c r="F109" s="219" t="s">
        <v>216</v>
      </c>
      <c r="G109" s="219"/>
      <c r="H109" s="219"/>
      <c r="I109" s="219"/>
      <c r="J109" s="219"/>
    </row>
    <row r="110" spans="1:10" ht="18" customHeight="1">
      <c r="A110" s="218"/>
      <c r="B110" s="216"/>
      <c r="C110" s="216"/>
      <c r="D110" s="216"/>
      <c r="E110" s="216"/>
      <c r="F110" s="219"/>
      <c r="G110" s="219"/>
      <c r="H110" s="219"/>
      <c r="I110" s="219"/>
      <c r="J110" s="219"/>
    </row>
    <row r="111" spans="1:10" ht="15" customHeight="1">
      <c r="A111" s="218" t="s">
        <v>18</v>
      </c>
      <c r="B111" s="216" t="s">
        <v>217</v>
      </c>
      <c r="C111" s="216"/>
      <c r="D111" s="216"/>
      <c r="E111" s="216"/>
      <c r="F111" s="252" t="s">
        <v>218</v>
      </c>
      <c r="G111" s="253"/>
      <c r="H111" s="253"/>
      <c r="I111" s="253"/>
      <c r="J111" s="254"/>
    </row>
    <row r="112" spans="1:10" ht="23.25" customHeight="1">
      <c r="A112" s="218"/>
      <c r="B112" s="216"/>
      <c r="C112" s="216"/>
      <c r="D112" s="216"/>
      <c r="E112" s="216"/>
      <c r="F112" s="255"/>
      <c r="G112" s="256"/>
      <c r="H112" s="256"/>
      <c r="I112" s="256"/>
      <c r="J112" s="257"/>
    </row>
    <row r="113" spans="1:10" ht="15" customHeight="1">
      <c r="A113" s="108"/>
      <c r="B113" s="109"/>
      <c r="C113" s="109"/>
      <c r="D113" s="109"/>
      <c r="E113" s="109"/>
      <c r="F113" s="110"/>
      <c r="G113" s="110"/>
      <c r="H113" s="110"/>
      <c r="I113" s="110"/>
      <c r="J113" s="110"/>
    </row>
    <row r="114" spans="1:10" ht="15" customHeight="1">
      <c r="A114" s="108"/>
      <c r="B114" s="109"/>
      <c r="C114" s="109"/>
      <c r="D114" s="109"/>
      <c r="E114" s="109"/>
      <c r="F114" s="110"/>
      <c r="G114" s="110"/>
      <c r="H114" s="110"/>
      <c r="I114" s="110"/>
      <c r="J114" s="110"/>
    </row>
    <row r="115" spans="1:10" ht="15" customHeight="1">
      <c r="A115" s="108"/>
      <c r="B115" s="109"/>
      <c r="C115" s="109"/>
      <c r="D115" s="109"/>
      <c r="E115" s="109"/>
      <c r="F115" s="110"/>
      <c r="G115" s="110"/>
      <c r="H115" s="110"/>
      <c r="I115" s="110"/>
      <c r="J115" s="110"/>
    </row>
    <row r="116" spans="1:10" ht="15" customHeight="1">
      <c r="A116" s="108"/>
      <c r="B116" s="109"/>
      <c r="C116" s="109"/>
      <c r="D116" s="109"/>
      <c r="E116" s="109"/>
      <c r="F116" s="110"/>
      <c r="G116" s="110"/>
      <c r="H116" s="110"/>
      <c r="I116" s="110"/>
      <c r="J116" s="110"/>
    </row>
    <row r="117" spans="1:10" ht="15" customHeight="1">
      <c r="A117" s="108"/>
      <c r="B117" s="109"/>
      <c r="C117" s="109"/>
      <c r="D117" s="109"/>
      <c r="E117" s="109"/>
      <c r="F117" s="110"/>
      <c r="G117" s="110"/>
      <c r="H117" s="110"/>
      <c r="I117" s="110"/>
      <c r="J117" s="110"/>
    </row>
    <row r="118" spans="1:10" ht="15" customHeight="1">
      <c r="A118" s="108"/>
      <c r="B118" s="109"/>
      <c r="C118" s="109"/>
      <c r="D118" s="109"/>
      <c r="E118" s="109"/>
      <c r="F118" s="110"/>
      <c r="G118" s="110"/>
      <c r="H118" s="110"/>
      <c r="I118" s="110"/>
      <c r="J118" s="110"/>
    </row>
    <row r="119" spans="1:10" ht="15" customHeight="1">
      <c r="A119" s="108"/>
      <c r="B119" s="109"/>
      <c r="C119" s="109"/>
      <c r="D119" s="109"/>
      <c r="E119" s="109"/>
      <c r="F119" s="110"/>
      <c r="G119" s="110"/>
      <c r="H119" s="110"/>
      <c r="I119" s="110"/>
      <c r="J119" s="110"/>
    </row>
    <row r="120" spans="1:10" ht="15" customHeight="1">
      <c r="A120" s="108"/>
      <c r="B120" s="109"/>
      <c r="C120" s="109"/>
      <c r="D120" s="109"/>
      <c r="E120" s="109"/>
      <c r="F120" s="110"/>
      <c r="G120" s="110"/>
      <c r="H120" s="110"/>
      <c r="I120" s="110"/>
      <c r="J120" s="110"/>
    </row>
    <row r="121" spans="1:10" ht="15" customHeight="1">
      <c r="A121" s="108"/>
      <c r="B121" s="109"/>
      <c r="C121" s="109"/>
      <c r="D121" s="109"/>
      <c r="E121" s="109"/>
      <c r="F121" s="110"/>
      <c r="G121" s="110"/>
      <c r="H121" s="110"/>
      <c r="I121" s="110"/>
      <c r="J121" s="110"/>
    </row>
    <row r="122" spans="1:10" ht="15" customHeight="1">
      <c r="A122" s="108"/>
      <c r="B122" s="109"/>
      <c r="C122" s="109"/>
      <c r="D122" s="109"/>
      <c r="E122" s="109"/>
      <c r="F122" s="110"/>
      <c r="G122" s="110"/>
      <c r="H122" s="110"/>
      <c r="I122" s="110"/>
      <c r="J122" s="110"/>
    </row>
    <row r="123" spans="1:10" ht="15" customHeight="1">
      <c r="A123" s="108"/>
      <c r="B123" s="109"/>
      <c r="C123" s="109"/>
      <c r="D123" s="109"/>
      <c r="E123" s="109"/>
      <c r="F123" s="110"/>
      <c r="G123" s="110"/>
      <c r="H123" s="110"/>
      <c r="I123" s="110"/>
      <c r="J123" s="110"/>
    </row>
    <row r="124" spans="1:10" ht="15" customHeight="1">
      <c r="A124" s="108"/>
      <c r="B124" s="109"/>
      <c r="C124" s="109"/>
      <c r="D124" s="109"/>
      <c r="E124" s="109"/>
      <c r="F124" s="110"/>
      <c r="G124" s="110"/>
      <c r="H124" s="110"/>
      <c r="I124" s="110"/>
      <c r="J124" s="110"/>
    </row>
    <row r="125" spans="1:10" ht="15" customHeight="1">
      <c r="A125" s="108"/>
      <c r="B125" s="109"/>
      <c r="C125" s="109"/>
      <c r="D125" s="109"/>
      <c r="E125" s="109"/>
      <c r="F125" s="110"/>
      <c r="G125" s="110"/>
      <c r="H125" s="110"/>
      <c r="I125" s="110"/>
      <c r="J125" s="110"/>
    </row>
    <row r="126" spans="1:10" ht="15" customHeight="1">
      <c r="A126" s="108"/>
      <c r="B126" s="109"/>
      <c r="C126" s="109"/>
      <c r="D126" s="109"/>
      <c r="E126" s="109"/>
      <c r="F126" s="110"/>
      <c r="G126" s="110"/>
      <c r="H126" s="110"/>
      <c r="I126" s="110"/>
      <c r="J126" s="110"/>
    </row>
    <row r="127" spans="1:10" ht="15" customHeight="1">
      <c r="A127" s="108"/>
      <c r="B127" s="109"/>
      <c r="C127" s="109"/>
      <c r="D127" s="109"/>
      <c r="E127" s="109"/>
      <c r="F127" s="110"/>
      <c r="G127" s="110"/>
      <c r="H127" s="110"/>
      <c r="I127" s="110"/>
      <c r="J127" s="110"/>
    </row>
    <row r="128" spans="1:10" ht="15" customHeight="1">
      <c r="A128" s="108"/>
      <c r="B128" s="109"/>
      <c r="C128" s="109"/>
      <c r="D128" s="109"/>
      <c r="E128" s="109"/>
      <c r="F128" s="110"/>
      <c r="G128" s="110"/>
      <c r="H128" s="110"/>
      <c r="I128" s="110"/>
      <c r="J128" s="110"/>
    </row>
    <row r="129" spans="1:13" ht="15" customHeight="1">
      <c r="A129" s="108"/>
      <c r="B129" s="109"/>
      <c r="C129" s="109"/>
      <c r="D129" s="109"/>
      <c r="E129" s="109"/>
      <c r="F129" s="110"/>
      <c r="G129" s="110"/>
      <c r="H129" s="110"/>
      <c r="I129" s="110"/>
      <c r="J129" s="110"/>
    </row>
    <row r="130" spans="1:13" ht="15" customHeight="1">
      <c r="A130" s="108"/>
      <c r="B130" s="109"/>
      <c r="C130" s="109"/>
      <c r="D130" s="109"/>
      <c r="E130" s="109"/>
      <c r="F130" s="110"/>
      <c r="G130" s="110"/>
      <c r="H130" s="110"/>
      <c r="I130" s="110"/>
      <c r="J130" s="110"/>
    </row>
    <row r="131" spans="1:13" ht="15" customHeight="1">
      <c r="A131" s="108"/>
      <c r="B131" s="109"/>
      <c r="C131" s="109"/>
      <c r="D131" s="109"/>
      <c r="E131" s="109"/>
      <c r="F131" s="110"/>
      <c r="G131" s="110"/>
      <c r="H131" s="110"/>
      <c r="I131" s="110"/>
      <c r="J131" s="110"/>
    </row>
    <row r="132" spans="1:13" ht="15" customHeight="1">
      <c r="A132" s="108"/>
      <c r="B132" s="109"/>
      <c r="C132" s="109"/>
      <c r="D132" s="109"/>
      <c r="E132" s="109"/>
      <c r="F132" s="110"/>
      <c r="G132" s="110"/>
      <c r="H132" s="110"/>
      <c r="I132" s="110"/>
      <c r="J132" s="110"/>
    </row>
    <row r="133" spans="1:13" ht="15" customHeight="1">
      <c r="A133" s="108"/>
      <c r="B133" s="109"/>
      <c r="C133" s="109"/>
      <c r="D133" s="109"/>
      <c r="E133" s="109"/>
      <c r="F133" s="110"/>
      <c r="G133" s="110"/>
      <c r="H133" s="110"/>
      <c r="I133" s="110"/>
      <c r="J133" s="110"/>
    </row>
    <row r="134" spans="1:13" ht="15" customHeight="1">
      <c r="A134" s="108"/>
      <c r="B134" s="109"/>
      <c r="C134" s="109"/>
      <c r="D134" s="109"/>
      <c r="E134" s="109"/>
      <c r="F134" s="110"/>
      <c r="G134" s="110"/>
      <c r="H134" s="110"/>
      <c r="I134" s="110"/>
      <c r="J134" s="110"/>
    </row>
    <row r="135" spans="1:13" ht="15.75">
      <c r="A135" s="1"/>
    </row>
    <row r="136" spans="1:13" ht="15.75">
      <c r="A136" s="224" t="s">
        <v>223</v>
      </c>
      <c r="B136" s="224"/>
      <c r="C136" s="224"/>
      <c r="D136" s="224"/>
      <c r="E136" s="224"/>
      <c r="F136" s="224"/>
      <c r="G136" s="224"/>
      <c r="H136" s="224"/>
      <c r="I136" s="224"/>
      <c r="J136" s="224"/>
    </row>
    <row r="137" spans="1:13" ht="15.75">
      <c r="A137" s="1"/>
    </row>
    <row r="138" spans="1:13" ht="36.75" customHeight="1">
      <c r="A138" s="13" t="s">
        <v>65</v>
      </c>
      <c r="B138" s="217" t="s">
        <v>66</v>
      </c>
      <c r="C138" s="217"/>
      <c r="D138" s="217"/>
      <c r="E138" s="217"/>
      <c r="F138" s="217" t="s">
        <v>67</v>
      </c>
      <c r="G138" s="217"/>
      <c r="H138" s="217"/>
      <c r="I138" s="217" t="s">
        <v>68</v>
      </c>
      <c r="J138" s="217"/>
    </row>
    <row r="139" spans="1:13" ht="228.75" customHeight="1">
      <c r="A139" s="14" t="s">
        <v>69</v>
      </c>
      <c r="B139" s="217" t="s">
        <v>341</v>
      </c>
      <c r="C139" s="217"/>
      <c r="D139" s="217"/>
      <c r="E139" s="217"/>
      <c r="F139" s="217" t="s">
        <v>221</v>
      </c>
      <c r="G139" s="217"/>
      <c r="H139" s="217"/>
      <c r="I139" s="227">
        <v>64617504.670000002</v>
      </c>
      <c r="J139" s="227"/>
      <c r="M139" s="96" t="s">
        <v>177</v>
      </c>
    </row>
    <row r="140" spans="1:13" ht="78" customHeight="1">
      <c r="A140" s="192" t="s">
        <v>339</v>
      </c>
      <c r="B140" s="220" t="s">
        <v>340</v>
      </c>
      <c r="C140" s="221"/>
      <c r="D140" s="193"/>
      <c r="E140" s="193"/>
      <c r="F140" s="222">
        <v>55160</v>
      </c>
      <c r="G140" s="223"/>
      <c r="H140" s="193"/>
      <c r="I140" s="222">
        <v>12408995.33</v>
      </c>
      <c r="J140" s="223"/>
    </row>
    <row r="141" spans="1:13" ht="15.75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</row>
    <row r="142" spans="1:13" ht="15.75">
      <c r="A142" s="1"/>
    </row>
    <row r="143" spans="1:13" ht="16.5" customHeight="1">
      <c r="A143" s="228"/>
      <c r="B143" s="78"/>
      <c r="C143" s="228"/>
      <c r="D143" s="228"/>
      <c r="E143" s="228"/>
      <c r="F143" s="78"/>
      <c r="G143" s="78"/>
      <c r="H143" s="78"/>
      <c r="I143" s="78"/>
      <c r="J143" s="194" t="s">
        <v>177</v>
      </c>
    </row>
    <row r="144" spans="1:13" ht="15.75">
      <c r="A144" s="228"/>
      <c r="B144" s="78"/>
      <c r="C144" s="79"/>
      <c r="D144" s="79"/>
      <c r="E144" s="79"/>
      <c r="F144" s="79"/>
      <c r="G144" s="78"/>
      <c r="H144" s="78"/>
      <c r="I144" s="78"/>
      <c r="J144" s="78"/>
    </row>
    <row r="145" spans="1:10">
      <c r="A145" s="85"/>
      <c r="B145" s="86"/>
      <c r="C145" s="89"/>
      <c r="D145" s="225"/>
      <c r="E145" s="225"/>
      <c r="F145" s="225"/>
      <c r="G145" s="229"/>
      <c r="H145" s="229"/>
      <c r="I145" s="230" t="s">
        <v>177</v>
      </c>
      <c r="J145" s="229"/>
    </row>
    <row r="146" spans="1:10">
      <c r="A146" s="85"/>
      <c r="B146" s="86"/>
      <c r="C146" s="89"/>
      <c r="D146" s="225"/>
      <c r="E146" s="225"/>
      <c r="F146" s="225"/>
      <c r="G146" s="229"/>
      <c r="H146" s="229"/>
      <c r="I146" s="229"/>
      <c r="J146" s="229"/>
    </row>
    <row r="147" spans="1:10">
      <c r="A147" s="85"/>
      <c r="B147" s="86"/>
      <c r="C147" s="87"/>
      <c r="D147" s="226"/>
      <c r="E147" s="226"/>
      <c r="F147" s="226"/>
      <c r="G147" s="229"/>
      <c r="H147" s="229"/>
      <c r="I147" s="226"/>
      <c r="J147" s="226"/>
    </row>
    <row r="148" spans="1:10">
      <c r="A148" s="85"/>
      <c r="B148" s="86"/>
      <c r="C148" s="87"/>
      <c r="D148" s="226"/>
      <c r="E148" s="226"/>
      <c r="F148" s="226"/>
      <c r="G148" s="229"/>
      <c r="H148" s="229"/>
      <c r="I148" s="226"/>
      <c r="J148" s="226"/>
    </row>
    <row r="149" spans="1:10" ht="18.75" customHeight="1">
      <c r="A149" s="85"/>
      <c r="B149" s="86"/>
      <c r="C149" s="87"/>
      <c r="D149" s="226"/>
      <c r="E149" s="226"/>
      <c r="F149" s="226"/>
      <c r="G149" s="229"/>
      <c r="H149" s="229"/>
      <c r="I149" s="226"/>
      <c r="J149" s="226"/>
    </row>
    <row r="150" spans="1:10">
      <c r="A150" s="85"/>
      <c r="B150" s="86"/>
      <c r="C150" s="89"/>
      <c r="D150" s="225"/>
      <c r="E150" s="225"/>
      <c r="F150" s="225"/>
      <c r="G150" s="229"/>
      <c r="H150" s="229"/>
      <c r="I150" s="229"/>
      <c r="J150" s="229"/>
    </row>
    <row r="151" spans="1:10">
      <c r="A151" s="85"/>
      <c r="B151" s="86"/>
      <c r="C151" s="89"/>
      <c r="D151" s="225"/>
      <c r="E151" s="225"/>
      <c r="F151" s="225"/>
      <c r="G151" s="229"/>
      <c r="H151" s="229"/>
      <c r="I151" s="229"/>
      <c r="J151" s="229"/>
    </row>
    <row r="152" spans="1:10" ht="18" customHeight="1">
      <c r="A152" s="85"/>
      <c r="B152" s="86"/>
      <c r="C152" s="87"/>
      <c r="D152" s="226"/>
      <c r="E152" s="226"/>
      <c r="F152" s="226"/>
      <c r="G152" s="229"/>
      <c r="H152" s="229"/>
      <c r="I152" s="226"/>
      <c r="J152" s="226"/>
    </row>
    <row r="153" spans="1:10">
      <c r="A153" s="85"/>
      <c r="B153" s="86"/>
      <c r="C153" s="89"/>
      <c r="D153" s="225"/>
      <c r="E153" s="225"/>
      <c r="F153" s="225"/>
      <c r="G153" s="229"/>
      <c r="H153" s="229"/>
      <c r="I153" s="229"/>
      <c r="J153" s="229"/>
    </row>
    <row r="154" spans="1:10">
      <c r="A154" s="85"/>
      <c r="B154" s="86"/>
      <c r="C154" s="87"/>
      <c r="D154" s="234"/>
      <c r="E154" s="234"/>
      <c r="F154" s="234"/>
      <c r="G154" s="229"/>
      <c r="H154" s="229"/>
      <c r="I154" s="229"/>
      <c r="J154" s="229"/>
    </row>
    <row r="155" spans="1:10">
      <c r="A155" s="90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5.75">
      <c r="A156" s="9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5.75">
      <c r="A157" s="92"/>
      <c r="B157" s="93"/>
      <c r="C157" s="93"/>
      <c r="D157" s="93"/>
      <c r="E157" s="93"/>
      <c r="F157" s="93"/>
      <c r="G157" s="93"/>
      <c r="H157" s="93"/>
      <c r="I157" s="93"/>
      <c r="J157" s="93"/>
    </row>
    <row r="158" spans="1:10" ht="15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</row>
    <row r="159" spans="1:10" ht="15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</row>
    <row r="160" spans="1:10" ht="15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</row>
    <row r="161" spans="1:12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1:12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</row>
    <row r="163" spans="1:12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</row>
    <row r="164" spans="1:12" ht="67.5" customHeight="1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</row>
    <row r="165" spans="1:12">
      <c r="A165" s="231"/>
      <c r="B165" s="231"/>
      <c r="C165" s="231"/>
      <c r="D165" s="52"/>
      <c r="E165" s="52"/>
      <c r="F165" s="52"/>
      <c r="G165" s="53"/>
      <c r="H165" s="53"/>
      <c r="I165" s="53"/>
      <c r="J165" s="53"/>
      <c r="K165" s="53"/>
      <c r="L165" s="53"/>
    </row>
    <row r="166" spans="1: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>
      <c r="A167" s="55"/>
      <c r="B167" s="54"/>
      <c r="C167" s="54"/>
      <c r="D167" s="56"/>
      <c r="E167" s="57"/>
      <c r="F167" s="58"/>
      <c r="G167" s="58"/>
      <c r="H167" s="58"/>
      <c r="I167" s="58"/>
      <c r="J167" s="59"/>
      <c r="K167" s="58"/>
      <c r="L167" s="52"/>
    </row>
    <row r="168" spans="1:12">
      <c r="A168" s="55"/>
      <c r="B168" s="54"/>
      <c r="C168" s="54"/>
      <c r="D168" s="60"/>
      <c r="E168" s="60"/>
      <c r="F168" s="60"/>
      <c r="G168" s="60"/>
      <c r="H168" s="60"/>
      <c r="I168" s="60"/>
      <c r="J168" s="61"/>
      <c r="K168" s="62"/>
      <c r="L168" s="62"/>
    </row>
    <row r="169" spans="1:12">
      <c r="A169" s="55"/>
      <c r="B169" s="54"/>
      <c r="C169" s="54"/>
      <c r="D169" s="63"/>
      <c r="E169" s="63"/>
      <c r="F169" s="63"/>
      <c r="G169" s="62"/>
      <c r="H169" s="62"/>
      <c r="I169" s="62"/>
      <c r="J169" s="62"/>
      <c r="K169" s="62"/>
      <c r="L169" s="62"/>
    </row>
    <row r="170" spans="1:12">
      <c r="A170" s="30"/>
      <c r="B170" s="64"/>
      <c r="C170" s="65"/>
      <c r="D170" s="56"/>
      <c r="E170" s="57"/>
      <c r="F170" s="58"/>
      <c r="G170" s="58"/>
      <c r="H170" s="58"/>
      <c r="I170" s="58"/>
      <c r="J170" s="59"/>
      <c r="K170" s="57"/>
      <c r="L170" s="58"/>
    </row>
    <row r="171" spans="1:12">
      <c r="A171" s="66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>
      <c r="A172" s="66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>
      <c r="A173" s="66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>
      <c r="A174" s="67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>
      <c r="A175" s="66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>
      <c r="A176" s="66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>
      <c r="A177" s="66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>
      <c r="A178" s="31"/>
      <c r="B178" s="31"/>
      <c r="C178" s="3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>
      <c r="A179" s="31"/>
      <c r="B179" s="31"/>
      <c r="C179" s="3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>
      <c r="A180" s="31"/>
      <c r="B180" s="31"/>
      <c r="C180" s="3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>
      <c r="A181" s="31"/>
      <c r="B181" s="31"/>
      <c r="C181" s="3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1:12">
      <c r="A182" s="31"/>
      <c r="B182" s="31"/>
      <c r="C182" s="3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2">
      <c r="A183" s="31"/>
      <c r="B183" s="31"/>
      <c r="C183" s="3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1:12">
      <c r="A184" s="31"/>
      <c r="B184" s="31"/>
      <c r="C184" s="3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1:12">
      <c r="A185" s="31"/>
      <c r="B185" s="31"/>
      <c r="C185" s="3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>
      <c r="A186" s="32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1:12">
      <c r="A187" s="6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>
      <c r="A188" s="66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1:12">
      <c r="A189" s="31"/>
      <c r="B189" s="31"/>
      <c r="C189" s="3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>
      <c r="A190" s="31"/>
      <c r="B190" s="31"/>
      <c r="C190" s="3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1:12">
      <c r="A191" s="30"/>
      <c r="B191" s="31"/>
      <c r="C191" s="3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1:12">
      <c r="A192" s="30"/>
      <c r="B192" s="31"/>
      <c r="C192" s="3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>
      <c r="A193" s="30"/>
      <c r="B193" s="31"/>
      <c r="C193" s="3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1:12">
      <c r="A194" s="69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>
      <c r="A195" s="70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1:12">
      <c r="A196" s="71"/>
      <c r="B196" s="51"/>
      <c r="C196" s="71"/>
      <c r="D196" s="71"/>
      <c r="E196" s="51"/>
      <c r="F196" s="51"/>
      <c r="G196" s="51"/>
      <c r="H196" s="51"/>
      <c r="I196" s="51"/>
      <c r="J196" s="51"/>
      <c r="K196" s="51"/>
      <c r="L196" s="51"/>
    </row>
    <row r="197" spans="1:12">
      <c r="A197" s="7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:12">
      <c r="A198" s="7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>
      <c r="A199" s="71"/>
      <c r="B199" s="7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>
      <c r="A200" s="7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1:12">
      <c r="A201" s="7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1:12">
      <c r="A202" s="7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>
      <c r="A203" s="7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>
      <c r="A204" s="7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>
      <c r="A205" s="7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>
      <c r="A206" s="7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1:12">
      <c r="A207" s="7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>
      <c r="A208" s="7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1:12">
      <c r="A209" s="7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>
      <c r="A210" s="72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1:12" ht="15.75">
      <c r="A211" s="73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1:1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1:1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</sheetData>
  <mergeCells count="198">
    <mergeCell ref="A109:A110"/>
    <mergeCell ref="B109:E110"/>
    <mergeCell ref="F109:J110"/>
    <mergeCell ref="A111:A112"/>
    <mergeCell ref="B111:E112"/>
    <mergeCell ref="F111:J112"/>
    <mergeCell ref="A103:A104"/>
    <mergeCell ref="B103:E104"/>
    <mergeCell ref="F103:J104"/>
    <mergeCell ref="A105:A106"/>
    <mergeCell ref="B105:E106"/>
    <mergeCell ref="F105:J106"/>
    <mergeCell ref="A107:A108"/>
    <mergeCell ref="B107:E108"/>
    <mergeCell ref="F107:J108"/>
    <mergeCell ref="A97:A98"/>
    <mergeCell ref="B97:E98"/>
    <mergeCell ref="F97:J98"/>
    <mergeCell ref="A99:A100"/>
    <mergeCell ref="B99:E100"/>
    <mergeCell ref="F99:J100"/>
    <mergeCell ref="A101:A102"/>
    <mergeCell ref="B101:E102"/>
    <mergeCell ref="F101:J102"/>
    <mergeCell ref="A83:A84"/>
    <mergeCell ref="B81:E82"/>
    <mergeCell ref="B83:E84"/>
    <mergeCell ref="A136:J136"/>
    <mergeCell ref="B68:E68"/>
    <mergeCell ref="B69:E70"/>
    <mergeCell ref="B71:E72"/>
    <mergeCell ref="B73:E74"/>
    <mergeCell ref="B75:E76"/>
    <mergeCell ref="B77:E78"/>
    <mergeCell ref="F89:J90"/>
    <mergeCell ref="F91:J92"/>
    <mergeCell ref="F93:J94"/>
    <mergeCell ref="F81:J82"/>
    <mergeCell ref="F71:J72"/>
    <mergeCell ref="F73:J74"/>
    <mergeCell ref="A93:A94"/>
    <mergeCell ref="B93:E94"/>
    <mergeCell ref="A89:A90"/>
    <mergeCell ref="A91:A92"/>
    <mergeCell ref="B89:E90"/>
    <mergeCell ref="B91:E92"/>
    <mergeCell ref="A81:A82"/>
    <mergeCell ref="A77:A78"/>
    <mergeCell ref="F75:J76"/>
    <mergeCell ref="F77:J78"/>
    <mergeCell ref="F79:J80"/>
    <mergeCell ref="B48:E49"/>
    <mergeCell ref="B50:E51"/>
    <mergeCell ref="F83:J84"/>
    <mergeCell ref="F85:J86"/>
    <mergeCell ref="F60:J61"/>
    <mergeCell ref="F62:J63"/>
    <mergeCell ref="F64:J65"/>
    <mergeCell ref="F66:J67"/>
    <mergeCell ref="F68:J68"/>
    <mergeCell ref="F69:J70"/>
    <mergeCell ref="F52:J53"/>
    <mergeCell ref="F54:J55"/>
    <mergeCell ref="F56:J57"/>
    <mergeCell ref="F58:J59"/>
    <mergeCell ref="B60:E61"/>
    <mergeCell ref="B62:E63"/>
    <mergeCell ref="B66:E67"/>
    <mergeCell ref="B54:E55"/>
    <mergeCell ref="B52:E53"/>
    <mergeCell ref="A21:A22"/>
    <mergeCell ref="A23:A25"/>
    <mergeCell ref="A42:A43"/>
    <mergeCell ref="A31:J31"/>
    <mergeCell ref="A33:J33"/>
    <mergeCell ref="H19:J20"/>
    <mergeCell ref="F19:G19"/>
    <mergeCell ref="F21:G21"/>
    <mergeCell ref="F22:G22"/>
    <mergeCell ref="A39:J39"/>
    <mergeCell ref="F26:G26"/>
    <mergeCell ref="A36:J36"/>
    <mergeCell ref="A34:J34"/>
    <mergeCell ref="A35:J35"/>
    <mergeCell ref="A32:J32"/>
    <mergeCell ref="F42:J43"/>
    <mergeCell ref="H23:J25"/>
    <mergeCell ref="H26:J26"/>
    <mergeCell ref="A27:J27"/>
    <mergeCell ref="A29:J29"/>
    <mergeCell ref="B41:E41"/>
    <mergeCell ref="B42:E43"/>
    <mergeCell ref="I21:J21"/>
    <mergeCell ref="I22:J22"/>
    <mergeCell ref="A2:J2"/>
    <mergeCell ref="A1:J1"/>
    <mergeCell ref="A3:J3"/>
    <mergeCell ref="A5:J5"/>
    <mergeCell ref="A6:J6"/>
    <mergeCell ref="A7:J7"/>
    <mergeCell ref="A10:J10"/>
    <mergeCell ref="A12:J12"/>
    <mergeCell ref="F16:G16"/>
    <mergeCell ref="A14:J14"/>
    <mergeCell ref="H15:J15"/>
    <mergeCell ref="H16:J18"/>
    <mergeCell ref="A11:J11"/>
    <mergeCell ref="A16:A18"/>
    <mergeCell ref="A162:A165"/>
    <mergeCell ref="B162:B165"/>
    <mergeCell ref="C162:C165"/>
    <mergeCell ref="D162:L162"/>
    <mergeCell ref="D163:F164"/>
    <mergeCell ref="G163:L163"/>
    <mergeCell ref="G164:I164"/>
    <mergeCell ref="J164:L164"/>
    <mergeCell ref="A85:A86"/>
    <mergeCell ref="A87:A88"/>
    <mergeCell ref="B85:E86"/>
    <mergeCell ref="B87:E88"/>
    <mergeCell ref="B138:E138"/>
    <mergeCell ref="B139:E139"/>
    <mergeCell ref="F138:H138"/>
    <mergeCell ref="F139:H139"/>
    <mergeCell ref="F87:J88"/>
    <mergeCell ref="A95:A96"/>
    <mergeCell ref="A160:J160"/>
    <mergeCell ref="A159:J159"/>
    <mergeCell ref="A158:J158"/>
    <mergeCell ref="D152:F152"/>
    <mergeCell ref="D153:F153"/>
    <mergeCell ref="D154:F154"/>
    <mergeCell ref="I152:J152"/>
    <mergeCell ref="I153:J153"/>
    <mergeCell ref="I154:J154"/>
    <mergeCell ref="G149:H149"/>
    <mergeCell ref="G150:H150"/>
    <mergeCell ref="G151:H151"/>
    <mergeCell ref="G152:H152"/>
    <mergeCell ref="G153:H153"/>
    <mergeCell ref="G154:H154"/>
    <mergeCell ref="D149:F149"/>
    <mergeCell ref="I151:J151"/>
    <mergeCell ref="I149:J149"/>
    <mergeCell ref="I150:J150"/>
    <mergeCell ref="D145:F145"/>
    <mergeCell ref="G146:H146"/>
    <mergeCell ref="G147:H147"/>
    <mergeCell ref="G148:H148"/>
    <mergeCell ref="G145:H145"/>
    <mergeCell ref="I145:J145"/>
    <mergeCell ref="I146:J146"/>
    <mergeCell ref="D150:F150"/>
    <mergeCell ref="D151:F151"/>
    <mergeCell ref="D147:F147"/>
    <mergeCell ref="D148:F148"/>
    <mergeCell ref="B95:E96"/>
    <mergeCell ref="F95:J96"/>
    <mergeCell ref="B140:C140"/>
    <mergeCell ref="F140:G140"/>
    <mergeCell ref="I140:J140"/>
    <mergeCell ref="A48:A49"/>
    <mergeCell ref="A141:J141"/>
    <mergeCell ref="D146:F146"/>
    <mergeCell ref="I148:J148"/>
    <mergeCell ref="I138:J138"/>
    <mergeCell ref="I139:J139"/>
    <mergeCell ref="A143:A144"/>
    <mergeCell ref="C143:E143"/>
    <mergeCell ref="I147:J147"/>
    <mergeCell ref="A50:A51"/>
    <mergeCell ref="A79:A80"/>
    <mergeCell ref="B79:E80"/>
    <mergeCell ref="A73:A74"/>
    <mergeCell ref="A75:A76"/>
    <mergeCell ref="A69:A70"/>
    <mergeCell ref="A71:A72"/>
    <mergeCell ref="A64:A65"/>
    <mergeCell ref="A66:A67"/>
    <mergeCell ref="B64:E65"/>
    <mergeCell ref="F23:G23"/>
    <mergeCell ref="B44:E45"/>
    <mergeCell ref="B46:E47"/>
    <mergeCell ref="F41:J41"/>
    <mergeCell ref="A44:A45"/>
    <mergeCell ref="F44:J45"/>
    <mergeCell ref="F46:J47"/>
    <mergeCell ref="A60:A61"/>
    <mergeCell ref="A62:A63"/>
    <mergeCell ref="A46:A47"/>
    <mergeCell ref="A56:A57"/>
    <mergeCell ref="A58:A59"/>
    <mergeCell ref="B56:E57"/>
    <mergeCell ref="B58:E59"/>
    <mergeCell ref="A52:A53"/>
    <mergeCell ref="A54:A55"/>
    <mergeCell ref="F48:J49"/>
    <mergeCell ref="F50:J5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25" sqref="A25"/>
    </sheetView>
  </sheetViews>
  <sheetFormatPr defaultRowHeight="15"/>
  <cols>
    <col min="1" max="1" width="25.7109375" customWidth="1"/>
    <col min="3" max="3" width="13.140625" customWidth="1"/>
    <col min="4" max="4" width="12.5703125" customWidth="1"/>
    <col min="5" max="5" width="16.5703125" customWidth="1"/>
    <col min="6" max="6" width="16.7109375" customWidth="1"/>
    <col min="8" max="8" width="12.42578125" bestFit="1" customWidth="1"/>
    <col min="10" max="10" width="13.7109375" customWidth="1"/>
  </cols>
  <sheetData>
    <row r="1" spans="1:10" ht="15.75">
      <c r="A1" s="224" t="s">
        <v>347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.75">
      <c r="A2" s="224" t="s">
        <v>177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5.75">
      <c r="A3" s="258" t="s">
        <v>65</v>
      </c>
      <c r="B3" s="259" t="s">
        <v>348</v>
      </c>
      <c r="C3" s="258" t="s">
        <v>67</v>
      </c>
      <c r="D3" s="258"/>
      <c r="E3" s="258"/>
      <c r="F3" s="261" t="s">
        <v>68</v>
      </c>
      <c r="G3" s="262"/>
      <c r="H3" s="262"/>
      <c r="I3" s="262"/>
      <c r="J3" s="263"/>
    </row>
    <row r="4" spans="1:10" ht="63">
      <c r="A4" s="258"/>
      <c r="B4" s="260"/>
      <c r="C4" s="199" t="s">
        <v>349</v>
      </c>
      <c r="D4" s="199" t="s">
        <v>350</v>
      </c>
      <c r="E4" s="199" t="s">
        <v>351</v>
      </c>
      <c r="F4" s="199" t="s">
        <v>349</v>
      </c>
      <c r="G4" s="258" t="s">
        <v>352</v>
      </c>
      <c r="H4" s="258"/>
      <c r="I4" s="258" t="s">
        <v>353</v>
      </c>
      <c r="J4" s="258"/>
    </row>
    <row r="5" spans="1:10" ht="20.25" customHeight="1">
      <c r="A5" s="200" t="s">
        <v>354</v>
      </c>
      <c r="B5" s="14"/>
      <c r="C5" s="201">
        <f>C16+C14+C7+C6</f>
        <v>46640</v>
      </c>
      <c r="D5" s="201">
        <f>D6+D7</f>
        <v>11040</v>
      </c>
      <c r="E5" s="201">
        <f>E16+E14+E6</f>
        <v>35600</v>
      </c>
      <c r="F5" s="201">
        <f>F6+F7+F8+F9+F10+F11+F12+F14+F15+F16+F17</f>
        <v>13974736</v>
      </c>
      <c r="G5" s="264">
        <f>G6+G7+G8+G10+G11+G12+G15+G17</f>
        <v>11561356</v>
      </c>
      <c r="H5" s="265"/>
      <c r="I5" s="264">
        <f>I6+I9+I10+I14+I16</f>
        <v>2413380</v>
      </c>
      <c r="J5" s="265"/>
    </row>
    <row r="6" spans="1:10" ht="35.25" customHeight="1">
      <c r="A6" s="200" t="s">
        <v>355</v>
      </c>
      <c r="B6" s="202" t="s">
        <v>356</v>
      </c>
      <c r="C6" s="201">
        <v>14960</v>
      </c>
      <c r="D6" s="201">
        <f>C6-E6</f>
        <v>9240</v>
      </c>
      <c r="E6" s="201">
        <v>5720</v>
      </c>
      <c r="F6" s="201">
        <v>3370936</v>
      </c>
      <c r="G6" s="264">
        <f>F6-I6</f>
        <v>2185956</v>
      </c>
      <c r="H6" s="265"/>
      <c r="I6" s="264">
        <v>1184980</v>
      </c>
      <c r="J6" s="265"/>
    </row>
    <row r="7" spans="1:10" ht="33.75" customHeight="1">
      <c r="A7" s="200" t="s">
        <v>357</v>
      </c>
      <c r="B7" s="203" t="s">
        <v>356</v>
      </c>
      <c r="C7" s="201">
        <v>1800</v>
      </c>
      <c r="D7" s="204">
        <v>1800</v>
      </c>
      <c r="E7" s="204"/>
      <c r="F7" s="201">
        <v>756000</v>
      </c>
      <c r="G7" s="266">
        <v>756000</v>
      </c>
      <c r="H7" s="266"/>
      <c r="I7" s="267" t="s">
        <v>177</v>
      </c>
      <c r="J7" s="267"/>
    </row>
    <row r="8" spans="1:10" ht="19.5" customHeight="1">
      <c r="A8" s="200" t="s">
        <v>358</v>
      </c>
      <c r="B8" s="203" t="s">
        <v>359</v>
      </c>
      <c r="C8" s="205" t="s">
        <v>177</v>
      </c>
      <c r="D8" s="204"/>
      <c r="E8" s="204"/>
      <c r="F8" s="201">
        <v>700000</v>
      </c>
      <c r="G8" s="266">
        <v>700000</v>
      </c>
      <c r="H8" s="266"/>
      <c r="I8" s="267" t="s">
        <v>177</v>
      </c>
      <c r="J8" s="267"/>
    </row>
    <row r="9" spans="1:10" ht="19.5" customHeight="1">
      <c r="A9" s="200" t="s">
        <v>360</v>
      </c>
      <c r="B9" s="203" t="s">
        <v>359</v>
      </c>
      <c r="C9" s="205" t="s">
        <v>177</v>
      </c>
      <c r="D9" s="204"/>
      <c r="E9" s="204"/>
      <c r="F9" s="201">
        <v>100000</v>
      </c>
      <c r="G9" s="266" t="s">
        <v>177</v>
      </c>
      <c r="H9" s="266"/>
      <c r="I9" s="268">
        <v>100000</v>
      </c>
      <c r="J9" s="268"/>
    </row>
    <row r="10" spans="1:10" ht="20.25" customHeight="1">
      <c r="A10" s="200" t="s">
        <v>361</v>
      </c>
      <c r="B10" s="203" t="s">
        <v>359</v>
      </c>
      <c r="C10" s="205" t="s">
        <v>177</v>
      </c>
      <c r="D10" s="204"/>
      <c r="E10" s="204"/>
      <c r="F10" s="201">
        <v>500000</v>
      </c>
      <c r="G10" s="266">
        <f>F10-I10</f>
        <v>356000</v>
      </c>
      <c r="H10" s="266"/>
      <c r="I10" s="268">
        <v>144000</v>
      </c>
      <c r="J10" s="268"/>
    </row>
    <row r="11" spans="1:10" ht="20.25" customHeight="1">
      <c r="A11" s="200" t="s">
        <v>362</v>
      </c>
      <c r="B11" s="203" t="s">
        <v>359</v>
      </c>
      <c r="C11" s="205" t="s">
        <v>177</v>
      </c>
      <c r="D11" s="204"/>
      <c r="E11" s="204"/>
      <c r="F11" s="201">
        <v>208000</v>
      </c>
      <c r="G11" s="266">
        <v>208000</v>
      </c>
      <c r="H11" s="266"/>
      <c r="I11" s="267" t="s">
        <v>177</v>
      </c>
      <c r="J11" s="267"/>
    </row>
    <row r="12" spans="1:10">
      <c r="A12" s="269" t="s">
        <v>363</v>
      </c>
      <c r="B12" s="270" t="s">
        <v>359</v>
      </c>
      <c r="C12" s="271" t="s">
        <v>177</v>
      </c>
      <c r="D12" s="268"/>
      <c r="E12" s="268"/>
      <c r="F12" s="273">
        <v>6135400</v>
      </c>
      <c r="G12" s="275">
        <v>6135400</v>
      </c>
      <c r="H12" s="276"/>
      <c r="I12" s="279" t="s">
        <v>177</v>
      </c>
      <c r="J12" s="280"/>
    </row>
    <row r="13" spans="1:10">
      <c r="A13" s="269"/>
      <c r="B13" s="270"/>
      <c r="C13" s="272"/>
      <c r="D13" s="268"/>
      <c r="E13" s="268"/>
      <c r="F13" s="274"/>
      <c r="G13" s="277"/>
      <c r="H13" s="278"/>
      <c r="I13" s="281"/>
      <c r="J13" s="282"/>
    </row>
    <row r="14" spans="1:10" ht="18.75" customHeight="1">
      <c r="A14" s="200" t="s">
        <v>364</v>
      </c>
      <c r="B14" s="203" t="s">
        <v>356</v>
      </c>
      <c r="C14" s="201">
        <v>28500</v>
      </c>
      <c r="D14" s="206"/>
      <c r="E14" s="204">
        <v>28500</v>
      </c>
      <c r="F14" s="201">
        <v>874000</v>
      </c>
      <c r="G14" s="266" t="s">
        <v>177</v>
      </c>
      <c r="H14" s="266"/>
      <c r="I14" s="268">
        <v>874000</v>
      </c>
      <c r="J14" s="268"/>
    </row>
    <row r="15" spans="1:10" ht="39" customHeight="1">
      <c r="A15" s="200" t="s">
        <v>365</v>
      </c>
      <c r="B15" s="203" t="s">
        <v>356</v>
      </c>
      <c r="C15" s="205" t="s">
        <v>177</v>
      </c>
      <c r="D15" s="207" t="s">
        <v>177</v>
      </c>
      <c r="E15" s="206"/>
      <c r="F15" s="201">
        <v>20000</v>
      </c>
      <c r="G15" s="266">
        <v>20000</v>
      </c>
      <c r="H15" s="266"/>
      <c r="I15" s="267" t="s">
        <v>177</v>
      </c>
      <c r="J15" s="267"/>
    </row>
    <row r="16" spans="1:10" ht="39" customHeight="1">
      <c r="A16" s="200" t="s">
        <v>367</v>
      </c>
      <c r="B16" s="203" t="s">
        <v>356</v>
      </c>
      <c r="C16" s="201">
        <v>1380</v>
      </c>
      <c r="D16" s="204"/>
      <c r="E16" s="201">
        <v>1380</v>
      </c>
      <c r="F16" s="201">
        <v>110400</v>
      </c>
      <c r="G16" s="283"/>
      <c r="H16" s="284"/>
      <c r="I16" s="285">
        <v>110400</v>
      </c>
      <c r="J16" s="286"/>
    </row>
    <row r="17" spans="1:10" ht="21" customHeight="1">
      <c r="A17" s="208" t="s">
        <v>366</v>
      </c>
      <c r="B17" s="209" t="s">
        <v>359</v>
      </c>
      <c r="C17" s="205" t="s">
        <v>177</v>
      </c>
      <c r="D17" s="210" t="s">
        <v>177</v>
      </c>
      <c r="E17" s="211"/>
      <c r="F17" s="201">
        <v>1200000</v>
      </c>
      <c r="G17" s="266">
        <v>1200000</v>
      </c>
      <c r="H17" s="266"/>
      <c r="I17" s="267" t="s">
        <v>177</v>
      </c>
      <c r="J17" s="267"/>
    </row>
    <row r="20" spans="1:10">
      <c r="H20" s="96" t="s">
        <v>177</v>
      </c>
      <c r="J20" s="96" t="s">
        <v>177</v>
      </c>
    </row>
    <row r="21" spans="1:10">
      <c r="F21" s="96" t="s">
        <v>177</v>
      </c>
    </row>
  </sheetData>
  <mergeCells count="38">
    <mergeCell ref="G14:H14"/>
    <mergeCell ref="I14:J14"/>
    <mergeCell ref="G15:H15"/>
    <mergeCell ref="I15:J15"/>
    <mergeCell ref="G17:H17"/>
    <mergeCell ref="I17:J17"/>
    <mergeCell ref="G16:H16"/>
    <mergeCell ref="I16:J16"/>
    <mergeCell ref="G11:H11"/>
    <mergeCell ref="I11:J11"/>
    <mergeCell ref="A12:A13"/>
    <mergeCell ref="B12:B13"/>
    <mergeCell ref="C12:C13"/>
    <mergeCell ref="D12:D13"/>
    <mergeCell ref="E12:E13"/>
    <mergeCell ref="F12:F13"/>
    <mergeCell ref="G12:H13"/>
    <mergeCell ref="I12:J13"/>
    <mergeCell ref="G8:H8"/>
    <mergeCell ref="I8:J8"/>
    <mergeCell ref="G9:H9"/>
    <mergeCell ref="I9:J9"/>
    <mergeCell ref="G10:H10"/>
    <mergeCell ref="I10:J10"/>
    <mergeCell ref="G5:H5"/>
    <mergeCell ref="I5:J5"/>
    <mergeCell ref="G6:H6"/>
    <mergeCell ref="I6:J6"/>
    <mergeCell ref="G7:H7"/>
    <mergeCell ref="I7:J7"/>
    <mergeCell ref="A1:J1"/>
    <mergeCell ref="A2:J2"/>
    <mergeCell ref="A3:A4"/>
    <mergeCell ref="B3:B4"/>
    <mergeCell ref="C3:E3"/>
    <mergeCell ref="F3:J3"/>
    <mergeCell ref="G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opLeftCell="A4" workbookViewId="0">
      <selection activeCell="C30" sqref="C30"/>
    </sheetView>
  </sheetViews>
  <sheetFormatPr defaultRowHeight="15"/>
  <cols>
    <col min="1" max="1" width="25.5703125" customWidth="1"/>
    <col min="2" max="2" width="19" customWidth="1"/>
    <col min="3" max="3" width="13.85546875" customWidth="1"/>
    <col min="4" max="4" width="8.28515625" customWidth="1"/>
    <col min="5" max="5" width="17.28515625" customWidth="1"/>
    <col min="6" max="6" width="9.140625" hidden="1" customWidth="1"/>
    <col min="7" max="7" width="17.140625" customWidth="1"/>
    <col min="8" max="8" width="4.140625" customWidth="1"/>
    <col min="9" max="9" width="13.85546875" customWidth="1"/>
    <col min="10" max="10" width="0.7109375" customWidth="1"/>
  </cols>
  <sheetData>
    <row r="1" spans="1:11" ht="15.75">
      <c r="A1" s="214" t="s">
        <v>224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1" ht="29.25" customHeight="1">
      <c r="A2" s="301" t="s">
        <v>343</v>
      </c>
      <c r="B2" s="301"/>
      <c r="C2" s="301"/>
      <c r="D2" s="301"/>
      <c r="E2" s="301"/>
      <c r="F2" s="301"/>
      <c r="G2" s="301"/>
      <c r="H2" s="301"/>
      <c r="I2" s="301"/>
      <c r="J2" s="301"/>
    </row>
    <row r="4" spans="1:11" ht="15.75">
      <c r="A4" s="214" t="s">
        <v>225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1" ht="21" customHeight="1">
      <c r="A5" s="301" t="s">
        <v>227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1" ht="33" customHeight="1">
      <c r="A6" s="301" t="s">
        <v>226</v>
      </c>
      <c r="B6" s="301"/>
      <c r="C6" s="301"/>
      <c r="D6" s="301"/>
      <c r="E6" s="301"/>
      <c r="F6" s="301"/>
      <c r="G6" s="301"/>
      <c r="H6" s="301"/>
      <c r="I6" s="301"/>
      <c r="J6" s="301"/>
    </row>
    <row r="7" spans="1:11" ht="29.25" customHeight="1">
      <c r="A7" s="301" t="s">
        <v>228</v>
      </c>
      <c r="B7" s="301"/>
      <c r="C7" s="301"/>
      <c r="D7" s="301"/>
      <c r="E7" s="301"/>
      <c r="F7" s="301"/>
      <c r="G7" s="301"/>
      <c r="H7" s="301"/>
      <c r="I7" s="301"/>
      <c r="J7" s="301"/>
    </row>
    <row r="8" spans="1:11" ht="18" customHeight="1">
      <c r="A8" s="214" t="s">
        <v>229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1" ht="15.75">
      <c r="A9" s="214" t="s">
        <v>346</v>
      </c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8.25" customHeight="1">
      <c r="A10" s="301" t="s">
        <v>177</v>
      </c>
      <c r="B10" s="301"/>
      <c r="C10" s="301"/>
      <c r="D10" s="301"/>
      <c r="E10" s="301"/>
      <c r="F10" s="301"/>
      <c r="G10" s="301"/>
      <c r="H10" s="301"/>
      <c r="I10" s="301"/>
      <c r="J10" s="301"/>
      <c r="K10" t="s">
        <v>177</v>
      </c>
    </row>
    <row r="11" spans="1:11" ht="17.25" customHeight="1">
      <c r="A11" s="302" t="s">
        <v>70</v>
      </c>
      <c r="B11" s="303" t="s">
        <v>71</v>
      </c>
      <c r="C11" s="304" t="s">
        <v>72</v>
      </c>
      <c r="D11" s="304"/>
      <c r="E11" s="304"/>
      <c r="F11" s="304"/>
      <c r="G11" s="304"/>
      <c r="H11" s="304"/>
      <c r="I11" s="304"/>
      <c r="J11" s="304"/>
    </row>
    <row r="12" spans="1:11" ht="13.5" customHeight="1">
      <c r="A12" s="302"/>
      <c r="B12" s="303"/>
      <c r="C12" s="303" t="s">
        <v>186</v>
      </c>
      <c r="D12" s="303"/>
      <c r="E12" s="81" t="s">
        <v>73</v>
      </c>
      <c r="F12" s="303" t="s">
        <v>187</v>
      </c>
      <c r="G12" s="303"/>
      <c r="H12" s="303" t="s">
        <v>188</v>
      </c>
      <c r="I12" s="303"/>
      <c r="J12" s="303"/>
    </row>
    <row r="13" spans="1:11" ht="12.75" customHeight="1">
      <c r="A13" s="302"/>
      <c r="B13" s="303"/>
      <c r="C13" s="303"/>
      <c r="D13" s="303"/>
      <c r="E13" s="82" t="s">
        <v>74</v>
      </c>
      <c r="F13" s="303"/>
      <c r="G13" s="303"/>
      <c r="H13" s="303"/>
      <c r="I13" s="303"/>
      <c r="J13" s="303"/>
    </row>
    <row r="14" spans="1:11" ht="70.5" customHeight="1">
      <c r="A14" s="302"/>
      <c r="B14" s="303"/>
      <c r="C14" s="303"/>
      <c r="D14" s="303"/>
      <c r="E14" s="83" t="s">
        <v>75</v>
      </c>
      <c r="F14" s="303"/>
      <c r="G14" s="303"/>
      <c r="H14" s="303"/>
      <c r="I14" s="303"/>
      <c r="J14" s="303"/>
    </row>
    <row r="15" spans="1:11" hidden="1">
      <c r="A15" s="302"/>
      <c r="B15" s="303"/>
      <c r="C15" s="303"/>
      <c r="D15" s="303"/>
      <c r="E15" s="15"/>
      <c r="F15" s="303"/>
      <c r="G15" s="303"/>
      <c r="H15" s="303"/>
      <c r="I15" s="303"/>
      <c r="J15" s="303"/>
    </row>
    <row r="16" spans="1:11" hidden="1">
      <c r="A16" s="302"/>
      <c r="B16" s="303"/>
      <c r="C16" s="303"/>
      <c r="D16" s="303"/>
      <c r="E16" s="15"/>
      <c r="F16" s="303"/>
      <c r="G16" s="303"/>
      <c r="H16" s="303"/>
      <c r="I16" s="303"/>
      <c r="J16" s="303"/>
    </row>
    <row r="17" spans="1:10" hidden="1">
      <c r="A17" s="302"/>
      <c r="B17" s="303"/>
      <c r="C17" s="303"/>
      <c r="D17" s="303"/>
      <c r="E17" s="15"/>
      <c r="F17" s="303"/>
      <c r="G17" s="303"/>
      <c r="H17" s="303"/>
      <c r="I17" s="303"/>
      <c r="J17" s="303"/>
    </row>
    <row r="18" spans="1:10" hidden="1">
      <c r="A18" s="302"/>
      <c r="B18" s="303"/>
      <c r="C18" s="303"/>
      <c r="D18" s="303"/>
      <c r="E18" s="15"/>
      <c r="F18" s="303"/>
      <c r="G18" s="303"/>
      <c r="H18" s="303"/>
      <c r="I18" s="303"/>
      <c r="J18" s="303"/>
    </row>
    <row r="19" spans="1:10" ht="15.75">
      <c r="A19" s="17" t="s">
        <v>76</v>
      </c>
      <c r="B19" s="227">
        <v>45275201.490000002</v>
      </c>
      <c r="C19" s="227">
        <v>15658953</v>
      </c>
      <c r="D19" s="227"/>
      <c r="E19" s="298"/>
      <c r="F19" s="296"/>
      <c r="G19" s="296"/>
      <c r="H19" s="296"/>
      <c r="I19" s="296"/>
      <c r="J19" s="296"/>
    </row>
    <row r="20" spans="1:10" ht="15.75" customHeight="1">
      <c r="A20" s="18" t="s">
        <v>77</v>
      </c>
      <c r="B20" s="227"/>
      <c r="C20" s="227"/>
      <c r="D20" s="227"/>
      <c r="E20" s="298"/>
      <c r="F20" s="296"/>
      <c r="G20" s="296"/>
      <c r="H20" s="296"/>
      <c r="I20" s="296"/>
      <c r="J20" s="296"/>
    </row>
    <row r="21" spans="1:10" ht="15.75">
      <c r="A21" s="18" t="s">
        <v>78</v>
      </c>
      <c r="B21" s="227"/>
      <c r="C21" s="227"/>
      <c r="D21" s="227"/>
      <c r="E21" s="298"/>
      <c r="F21" s="296"/>
      <c r="G21" s="296"/>
      <c r="H21" s="296"/>
      <c r="I21" s="296"/>
      <c r="J21" s="296"/>
    </row>
    <row r="22" spans="1:10" ht="15.75">
      <c r="A22" s="18" t="s">
        <v>79</v>
      </c>
      <c r="B22" s="227"/>
      <c r="C22" s="227"/>
      <c r="D22" s="227"/>
      <c r="E22" s="298"/>
      <c r="F22" s="296"/>
      <c r="G22" s="296"/>
      <c r="H22" s="296"/>
      <c r="I22" s="296"/>
      <c r="J22" s="296"/>
    </row>
    <row r="23" spans="1:10" ht="13.5" customHeight="1">
      <c r="A23" s="19" t="s">
        <v>80</v>
      </c>
      <c r="B23" s="227"/>
      <c r="C23" s="227"/>
      <c r="D23" s="227"/>
      <c r="E23" s="298"/>
      <c r="F23" s="296"/>
      <c r="G23" s="296"/>
      <c r="H23" s="296"/>
      <c r="I23" s="296"/>
      <c r="J23" s="296"/>
    </row>
    <row r="24" spans="1:10" ht="17.25" customHeight="1">
      <c r="A24" s="17" t="s">
        <v>81</v>
      </c>
      <c r="B24" s="227">
        <v>29616248.489999998</v>
      </c>
      <c r="C24" s="227">
        <f>B24</f>
        <v>29616248.489999998</v>
      </c>
      <c r="D24" s="299"/>
      <c r="E24" s="300"/>
      <c r="F24" s="296"/>
      <c r="G24" s="296"/>
      <c r="H24" s="296"/>
      <c r="I24" s="296"/>
      <c r="J24" s="296"/>
    </row>
    <row r="25" spans="1:10" ht="14.25" customHeight="1">
      <c r="A25" s="18" t="s">
        <v>82</v>
      </c>
      <c r="B25" s="227"/>
      <c r="C25" s="217"/>
      <c r="D25" s="299"/>
      <c r="E25" s="300"/>
      <c r="F25" s="296"/>
      <c r="G25" s="296"/>
      <c r="H25" s="296"/>
      <c r="I25" s="296"/>
      <c r="J25" s="296"/>
    </row>
    <row r="26" spans="1:10" ht="12.75" customHeight="1">
      <c r="A26" s="19" t="s">
        <v>80</v>
      </c>
      <c r="B26" s="227"/>
      <c r="C26" s="217"/>
      <c r="D26" s="299"/>
      <c r="E26" s="300"/>
      <c r="F26" s="296"/>
      <c r="G26" s="296"/>
      <c r="H26" s="296"/>
      <c r="I26" s="296"/>
      <c r="J26" s="296"/>
    </row>
    <row r="27" spans="1:10" ht="30.75" customHeight="1">
      <c r="A27" s="16" t="s">
        <v>83</v>
      </c>
      <c r="B27" s="198">
        <f>C27</f>
        <v>21526860.75</v>
      </c>
      <c r="C27" s="227">
        <v>21526860.75</v>
      </c>
      <c r="D27" s="295"/>
      <c r="E27" s="84"/>
      <c r="F27" s="296"/>
      <c r="G27" s="296"/>
      <c r="H27" s="296"/>
      <c r="I27" s="296"/>
      <c r="J27" s="296"/>
    </row>
    <row r="28" spans="1:10" ht="15.75">
      <c r="A28" s="2"/>
    </row>
    <row r="29" spans="1:10" ht="15.75">
      <c r="A29" s="297"/>
      <c r="B29" s="297"/>
      <c r="C29" s="297"/>
      <c r="D29" s="297"/>
      <c r="E29" s="297"/>
      <c r="F29" s="297"/>
      <c r="G29" s="297"/>
      <c r="H29" s="297"/>
      <c r="I29" s="297"/>
      <c r="J29" s="297"/>
    </row>
    <row r="30" spans="1:10" ht="15.75">
      <c r="A30" s="73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</row>
    <row r="32" spans="1:10" ht="15.75">
      <c r="A32" s="290"/>
      <c r="B32" s="290"/>
      <c r="C32" s="287"/>
      <c r="D32" s="287"/>
      <c r="E32" s="287"/>
      <c r="F32" s="287"/>
      <c r="G32" s="287"/>
      <c r="H32" s="287"/>
      <c r="I32" s="287"/>
      <c r="J32" s="287"/>
    </row>
    <row r="33" spans="1:10" ht="66" customHeight="1">
      <c r="A33" s="290"/>
      <c r="B33" s="290"/>
      <c r="C33" s="287"/>
      <c r="D33" s="287"/>
      <c r="E33" s="287"/>
      <c r="F33" s="287"/>
      <c r="G33" s="287"/>
      <c r="H33" s="287"/>
      <c r="I33" s="287"/>
      <c r="J33" s="287"/>
    </row>
    <row r="34" spans="1:10" ht="53.25" customHeight="1">
      <c r="A34" s="290"/>
      <c r="B34" s="290"/>
      <c r="C34" s="287"/>
      <c r="D34" s="287"/>
      <c r="E34" s="287"/>
      <c r="F34" s="287"/>
      <c r="G34" s="287"/>
      <c r="H34" s="287"/>
      <c r="I34" s="287"/>
      <c r="J34" s="287"/>
    </row>
    <row r="35" spans="1:10" ht="50.25" customHeight="1">
      <c r="A35" s="290"/>
      <c r="B35" s="290"/>
      <c r="C35" s="287"/>
      <c r="D35" s="287"/>
      <c r="E35" s="287"/>
      <c r="F35" s="287"/>
      <c r="G35" s="287"/>
      <c r="H35" s="287"/>
      <c r="I35" s="287"/>
      <c r="J35" s="287"/>
    </row>
    <row r="36" spans="1:10" ht="32.25" customHeight="1">
      <c r="A36" s="290"/>
      <c r="B36" s="290"/>
      <c r="C36" s="287"/>
      <c r="D36" s="287"/>
      <c r="E36" s="287"/>
      <c r="F36" s="287"/>
      <c r="G36" s="287"/>
      <c r="H36" s="287"/>
      <c r="I36" s="287"/>
      <c r="J36" s="287"/>
    </row>
    <row r="37" spans="1:10" ht="48.75" customHeight="1">
      <c r="A37" s="290"/>
      <c r="B37" s="290"/>
      <c r="C37" s="287"/>
      <c r="D37" s="287"/>
      <c r="E37" s="287"/>
      <c r="F37" s="287"/>
      <c r="G37" s="287"/>
      <c r="H37" s="287"/>
      <c r="I37" s="287"/>
      <c r="J37" s="287"/>
    </row>
    <row r="38" spans="1:10" ht="52.5" customHeight="1">
      <c r="A38" s="290"/>
      <c r="B38" s="290"/>
      <c r="C38" s="287"/>
      <c r="D38" s="287"/>
      <c r="E38" s="287"/>
      <c r="F38" s="287"/>
      <c r="G38" s="287"/>
      <c r="H38" s="287"/>
      <c r="I38" s="287"/>
      <c r="J38" s="287"/>
    </row>
    <row r="39" spans="1:10" ht="15.75">
      <c r="A39" s="294"/>
      <c r="B39" s="294"/>
      <c r="C39" s="287"/>
      <c r="D39" s="287"/>
      <c r="E39" s="287"/>
      <c r="F39" s="287"/>
      <c r="G39" s="291"/>
      <c r="H39" s="291"/>
      <c r="I39" s="291"/>
      <c r="J39" s="291"/>
    </row>
    <row r="40" spans="1:10" ht="32.25" customHeight="1">
      <c r="A40" s="290"/>
      <c r="B40" s="290"/>
      <c r="C40" s="291"/>
      <c r="D40" s="291"/>
      <c r="E40" s="291"/>
      <c r="F40" s="291"/>
      <c r="G40" s="291"/>
      <c r="H40" s="291"/>
      <c r="I40" s="291"/>
      <c r="J40" s="291"/>
    </row>
    <row r="41" spans="1:10" ht="15.75">
      <c r="A41" s="73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</row>
    <row r="43" spans="1:10" ht="15.75">
      <c r="A43" s="292"/>
      <c r="B43" s="292"/>
      <c r="C43" s="292"/>
      <c r="D43" s="292"/>
      <c r="E43" s="292"/>
      <c r="F43" s="292"/>
      <c r="G43" s="292"/>
      <c r="H43" s="292"/>
      <c r="I43" s="292"/>
      <c r="J43" s="292"/>
    </row>
    <row r="44" spans="1:10" ht="15.75">
      <c r="A44" s="97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5.75">
      <c r="A45" s="287"/>
      <c r="B45" s="287"/>
      <c r="C45" s="287"/>
      <c r="D45" s="287"/>
      <c r="E45" s="287"/>
      <c r="F45" s="287"/>
      <c r="G45" s="287"/>
      <c r="H45" s="287"/>
      <c r="I45" s="287"/>
      <c r="J45" s="287"/>
    </row>
    <row r="46" spans="1:10" ht="15.75">
      <c r="A46" s="287"/>
      <c r="B46" s="287"/>
      <c r="C46" s="98"/>
      <c r="D46" s="287"/>
      <c r="E46" s="287"/>
      <c r="F46" s="287"/>
      <c r="G46" s="293"/>
      <c r="H46" s="293"/>
      <c r="I46" s="287"/>
      <c r="J46" s="287"/>
    </row>
    <row r="47" spans="1:10">
      <c r="A47" s="99"/>
      <c r="B47" s="99"/>
      <c r="C47" s="59"/>
      <c r="D47" s="288"/>
      <c r="E47" s="288"/>
      <c r="F47" s="288"/>
      <c r="G47" s="289"/>
      <c r="H47" s="289"/>
      <c r="I47" s="288"/>
      <c r="J47" s="288"/>
    </row>
    <row r="48" spans="1:10">
      <c r="A48" s="85"/>
      <c r="B48" s="86"/>
      <c r="C48" s="88"/>
      <c r="D48" s="226"/>
      <c r="E48" s="226"/>
      <c r="F48" s="226"/>
      <c r="G48" s="229"/>
      <c r="H48" s="229"/>
      <c r="I48" s="226"/>
      <c r="J48" s="226"/>
    </row>
    <row r="49" spans="1:10">
      <c r="A49" s="85"/>
      <c r="B49" s="86"/>
      <c r="C49" s="89"/>
      <c r="D49" s="225"/>
      <c r="E49" s="225"/>
      <c r="F49" s="225"/>
      <c r="G49" s="229"/>
      <c r="H49" s="229"/>
      <c r="I49" s="229"/>
      <c r="J49" s="229"/>
    </row>
    <row r="50" spans="1:10" ht="24" customHeight="1">
      <c r="A50" s="85"/>
      <c r="B50" s="86"/>
      <c r="C50" s="88"/>
      <c r="D50" s="226"/>
      <c r="E50" s="226"/>
      <c r="F50" s="226"/>
      <c r="G50" s="229"/>
      <c r="H50" s="229"/>
      <c r="I50" s="226"/>
      <c r="J50" s="226"/>
    </row>
    <row r="51" spans="1:10">
      <c r="A51" s="85"/>
      <c r="B51" s="86"/>
      <c r="C51" s="88"/>
      <c r="D51" s="226"/>
      <c r="E51" s="226"/>
      <c r="F51" s="226"/>
      <c r="G51" s="229"/>
      <c r="H51" s="229"/>
      <c r="I51" s="226"/>
      <c r="J51" s="226"/>
    </row>
    <row r="52" spans="1:10">
      <c r="A52" s="85"/>
      <c r="B52" s="86"/>
      <c r="C52" s="88"/>
      <c r="D52" s="226"/>
      <c r="E52" s="226"/>
      <c r="F52" s="226"/>
      <c r="G52" s="229"/>
      <c r="H52" s="229"/>
      <c r="I52" s="226"/>
      <c r="J52" s="226"/>
    </row>
    <row r="53" spans="1:10">
      <c r="A53" s="85"/>
      <c r="B53" s="86"/>
      <c r="C53" s="88"/>
      <c r="D53" s="226"/>
      <c r="E53" s="226"/>
      <c r="F53" s="226"/>
      <c r="G53" s="229"/>
      <c r="H53" s="229"/>
      <c r="I53" s="226"/>
      <c r="J53" s="226"/>
    </row>
    <row r="54" spans="1:10">
      <c r="A54" s="85"/>
      <c r="B54" s="86"/>
      <c r="C54" s="88"/>
      <c r="D54" s="226"/>
      <c r="E54" s="226"/>
      <c r="F54" s="226"/>
      <c r="G54" s="229"/>
      <c r="H54" s="229"/>
      <c r="I54" s="226"/>
      <c r="J54" s="226"/>
    </row>
    <row r="55" spans="1:10">
      <c r="A55" s="85"/>
      <c r="B55" s="86"/>
      <c r="C55" s="89"/>
      <c r="D55" s="225"/>
      <c r="E55" s="225"/>
      <c r="F55" s="225"/>
      <c r="G55" s="229"/>
      <c r="H55" s="229"/>
      <c r="I55" s="229"/>
      <c r="J55" s="229"/>
    </row>
    <row r="56" spans="1:10">
      <c r="A56" s="85"/>
      <c r="B56" s="86"/>
      <c r="C56" s="89"/>
      <c r="D56" s="225"/>
      <c r="E56" s="225"/>
      <c r="F56" s="225"/>
      <c r="G56" s="229"/>
      <c r="H56" s="229"/>
      <c r="I56" s="229"/>
      <c r="J56" s="229"/>
    </row>
    <row r="57" spans="1:10">
      <c r="A57" s="85"/>
      <c r="B57" s="86"/>
      <c r="C57" s="89"/>
      <c r="D57" s="225"/>
      <c r="E57" s="225"/>
      <c r="F57" s="225"/>
      <c r="G57" s="229"/>
      <c r="H57" s="229"/>
      <c r="I57" s="229"/>
      <c r="J57" s="229"/>
    </row>
    <row r="58" spans="1:10">
      <c r="A58" s="85"/>
      <c r="B58" s="86"/>
      <c r="C58" s="89"/>
      <c r="D58" s="225"/>
      <c r="E58" s="225"/>
      <c r="F58" s="225"/>
      <c r="G58" s="229"/>
      <c r="H58" s="229"/>
      <c r="I58" s="229"/>
      <c r="J58" s="229"/>
    </row>
    <row r="59" spans="1:10">
      <c r="A59" s="85"/>
      <c r="B59" s="86"/>
      <c r="C59" s="89"/>
      <c r="D59" s="225"/>
      <c r="E59" s="225"/>
      <c r="F59" s="225"/>
      <c r="G59" s="229"/>
      <c r="H59" s="229"/>
      <c r="I59" s="229"/>
      <c r="J59" s="229"/>
    </row>
    <row r="60" spans="1:10">
      <c r="A60" s="85"/>
      <c r="B60" s="86"/>
      <c r="C60" s="88"/>
      <c r="D60" s="226"/>
      <c r="E60" s="226"/>
      <c r="F60" s="226"/>
      <c r="G60" s="229"/>
      <c r="H60" s="229"/>
      <c r="I60" s="226"/>
      <c r="J60" s="226"/>
    </row>
    <row r="61" spans="1:10">
      <c r="A61" s="85"/>
      <c r="B61" s="86"/>
      <c r="C61" s="88"/>
      <c r="D61" s="226"/>
      <c r="E61" s="226"/>
      <c r="F61" s="226"/>
      <c r="G61" s="229"/>
      <c r="H61" s="229"/>
      <c r="I61" s="226"/>
      <c r="J61" s="226"/>
    </row>
    <row r="62" spans="1:10">
      <c r="A62" s="85"/>
      <c r="B62" s="86"/>
      <c r="C62" s="88"/>
      <c r="D62" s="226"/>
      <c r="E62" s="226"/>
      <c r="F62" s="226"/>
      <c r="G62" s="229"/>
      <c r="H62" s="229"/>
      <c r="I62" s="226"/>
      <c r="J62" s="226"/>
    </row>
    <row r="63" spans="1:10">
      <c r="A63" s="85"/>
      <c r="B63" s="86"/>
      <c r="C63" s="89"/>
      <c r="D63" s="225"/>
      <c r="E63" s="225"/>
      <c r="F63" s="225"/>
      <c r="G63" s="229"/>
      <c r="H63" s="229"/>
      <c r="I63" s="229"/>
      <c r="J63" s="229"/>
    </row>
    <row r="64" spans="1:10">
      <c r="A64" s="85"/>
      <c r="B64" s="86"/>
      <c r="C64" s="89"/>
      <c r="D64" s="225"/>
      <c r="E64" s="225"/>
      <c r="F64" s="225"/>
      <c r="G64" s="229"/>
      <c r="H64" s="229"/>
      <c r="I64" s="229"/>
      <c r="J64" s="229"/>
    </row>
    <row r="65" spans="1:10">
      <c r="A65" s="85"/>
      <c r="B65" s="86"/>
      <c r="C65" s="88"/>
      <c r="D65" s="226"/>
      <c r="E65" s="226"/>
      <c r="F65" s="226"/>
      <c r="G65" s="229"/>
      <c r="H65" s="229"/>
      <c r="I65" s="226"/>
      <c r="J65" s="226"/>
    </row>
    <row r="66" spans="1:10">
      <c r="A66" s="85"/>
      <c r="B66" s="86"/>
      <c r="C66" s="89"/>
      <c r="D66" s="225"/>
      <c r="E66" s="225"/>
      <c r="F66" s="225"/>
      <c r="G66" s="229"/>
      <c r="H66" s="229"/>
      <c r="I66" s="229"/>
      <c r="J66" s="229"/>
    </row>
    <row r="67" spans="1:10">
      <c r="A67" s="85"/>
      <c r="B67" s="86"/>
      <c r="C67" s="88"/>
      <c r="D67" s="234"/>
      <c r="E67" s="234"/>
      <c r="F67" s="234"/>
      <c r="G67" s="229"/>
      <c r="H67" s="229"/>
      <c r="I67" s="229"/>
      <c r="J67" s="229"/>
    </row>
    <row r="68" spans="1:10">
      <c r="A68" s="90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.75">
      <c r="A69" s="9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5.75">
      <c r="A70" s="92"/>
      <c r="B70" s="93"/>
      <c r="C70" s="93"/>
      <c r="D70" s="93"/>
      <c r="E70" s="93"/>
      <c r="F70" s="93"/>
      <c r="G70" s="93"/>
      <c r="H70" s="93"/>
      <c r="I70" s="93"/>
      <c r="J70" s="93"/>
    </row>
    <row r="71" spans="1:10" ht="15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</row>
    <row r="72" spans="1:10" ht="15.75">
      <c r="A72" s="233"/>
      <c r="B72" s="233"/>
      <c r="C72" s="233"/>
      <c r="D72" s="233"/>
      <c r="E72" s="233"/>
      <c r="F72" s="233"/>
      <c r="G72" s="233"/>
      <c r="H72" s="233"/>
      <c r="I72" s="233"/>
      <c r="J72" s="233"/>
    </row>
  </sheetData>
  <mergeCells count="132">
    <mergeCell ref="A9:J9"/>
    <mergeCell ref="A10:J10"/>
    <mergeCell ref="A11:A18"/>
    <mergeCell ref="B11:B18"/>
    <mergeCell ref="C11:J11"/>
    <mergeCell ref="C12:D18"/>
    <mergeCell ref="F12:G18"/>
    <mergeCell ref="H12:J18"/>
    <mergeCell ref="A1:J1"/>
    <mergeCell ref="A2:J2"/>
    <mergeCell ref="A4:J4"/>
    <mergeCell ref="A5:J5"/>
    <mergeCell ref="A6:J6"/>
    <mergeCell ref="A8:J8"/>
    <mergeCell ref="A7:J7"/>
    <mergeCell ref="C27:D27"/>
    <mergeCell ref="F27:G27"/>
    <mergeCell ref="H27:J27"/>
    <mergeCell ref="A29:J29"/>
    <mergeCell ref="A31:B31"/>
    <mergeCell ref="C31:F31"/>
    <mergeCell ref="G31:J31"/>
    <mergeCell ref="B19:B23"/>
    <mergeCell ref="C19:D23"/>
    <mergeCell ref="E19:E23"/>
    <mergeCell ref="F19:G23"/>
    <mergeCell ref="H19:J23"/>
    <mergeCell ref="B24:B26"/>
    <mergeCell ref="C24:D26"/>
    <mergeCell ref="E24:E26"/>
    <mergeCell ref="F24:G26"/>
    <mergeCell ref="H24:J26"/>
    <mergeCell ref="A34:B34"/>
    <mergeCell ref="C34:F34"/>
    <mergeCell ref="G34:J34"/>
    <mergeCell ref="A35:B35"/>
    <mergeCell ref="C35:F35"/>
    <mergeCell ref="G35:J35"/>
    <mergeCell ref="A32:B32"/>
    <mergeCell ref="C32:F32"/>
    <mergeCell ref="G32:J32"/>
    <mergeCell ref="A33:B33"/>
    <mergeCell ref="C33:F33"/>
    <mergeCell ref="G33:J33"/>
    <mergeCell ref="A38:B38"/>
    <mergeCell ref="C38:F38"/>
    <mergeCell ref="G38:J38"/>
    <mergeCell ref="A39:B39"/>
    <mergeCell ref="C39:F39"/>
    <mergeCell ref="G39:J39"/>
    <mergeCell ref="A36:B36"/>
    <mergeCell ref="C36:F36"/>
    <mergeCell ref="G36:J36"/>
    <mergeCell ref="A37:B37"/>
    <mergeCell ref="C37:F37"/>
    <mergeCell ref="G37:J37"/>
    <mergeCell ref="I46:J46"/>
    <mergeCell ref="D47:F47"/>
    <mergeCell ref="G47:H47"/>
    <mergeCell ref="I47:J47"/>
    <mergeCell ref="D48:F48"/>
    <mergeCell ref="G48:H48"/>
    <mergeCell ref="I48:J48"/>
    <mergeCell ref="A40:B40"/>
    <mergeCell ref="C40:F40"/>
    <mergeCell ref="G40:J40"/>
    <mergeCell ref="A42:J42"/>
    <mergeCell ref="A43:J43"/>
    <mergeCell ref="A45:A46"/>
    <mergeCell ref="B45:B46"/>
    <mergeCell ref="C45:J45"/>
    <mergeCell ref="D46:F46"/>
    <mergeCell ref="G46:H46"/>
    <mergeCell ref="D51:F51"/>
    <mergeCell ref="G51:H51"/>
    <mergeCell ref="I51:J51"/>
    <mergeCell ref="D52:F52"/>
    <mergeCell ref="G52:H52"/>
    <mergeCell ref="I52:J52"/>
    <mergeCell ref="D49:F49"/>
    <mergeCell ref="G49:H49"/>
    <mergeCell ref="I49:J49"/>
    <mergeCell ref="D50:F50"/>
    <mergeCell ref="G50:H50"/>
    <mergeCell ref="I50:J50"/>
    <mergeCell ref="D55:F55"/>
    <mergeCell ref="G55:H55"/>
    <mergeCell ref="I55:J55"/>
    <mergeCell ref="D56:F56"/>
    <mergeCell ref="G56:H56"/>
    <mergeCell ref="I56:J56"/>
    <mergeCell ref="D53:F53"/>
    <mergeCell ref="G53:H53"/>
    <mergeCell ref="I53:J53"/>
    <mergeCell ref="D54:F54"/>
    <mergeCell ref="G54:H54"/>
    <mergeCell ref="I54:J54"/>
    <mergeCell ref="D59:F59"/>
    <mergeCell ref="G59:H59"/>
    <mergeCell ref="I59:J59"/>
    <mergeCell ref="D60:F60"/>
    <mergeCell ref="G60:H60"/>
    <mergeCell ref="I60:J60"/>
    <mergeCell ref="D57:F57"/>
    <mergeCell ref="G57:H57"/>
    <mergeCell ref="I57:J57"/>
    <mergeCell ref="D58:F58"/>
    <mergeCell ref="G58:H58"/>
    <mergeCell ref="I58:J58"/>
    <mergeCell ref="D63:F63"/>
    <mergeCell ref="G63:H63"/>
    <mergeCell ref="I63:J63"/>
    <mergeCell ref="D64:F64"/>
    <mergeCell ref="G64:H64"/>
    <mergeCell ref="I64:J64"/>
    <mergeCell ref="D61:F61"/>
    <mergeCell ref="G61:H61"/>
    <mergeCell ref="I61:J61"/>
    <mergeCell ref="D62:F62"/>
    <mergeCell ref="G62:H62"/>
    <mergeCell ref="I62:J62"/>
    <mergeCell ref="D67:F67"/>
    <mergeCell ref="G67:H67"/>
    <mergeCell ref="I67:J67"/>
    <mergeCell ref="A71:J71"/>
    <mergeCell ref="A72:J72"/>
    <mergeCell ref="D65:F65"/>
    <mergeCell ref="G65:H65"/>
    <mergeCell ref="I65:J65"/>
    <mergeCell ref="D66:F66"/>
    <mergeCell ref="G66:H66"/>
    <mergeCell ref="I66:J6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2" workbookViewId="0">
      <selection activeCell="L11" sqref="L11"/>
    </sheetView>
  </sheetViews>
  <sheetFormatPr defaultRowHeight="15"/>
  <cols>
    <col min="1" max="1" width="16.5703125" customWidth="1"/>
    <col min="2" max="2" width="29.140625" customWidth="1"/>
    <col min="3" max="3" width="13.85546875" customWidth="1"/>
    <col min="4" max="4" width="8.28515625" customWidth="1"/>
    <col min="5" max="5" width="11.140625" customWidth="1"/>
    <col min="6" max="6" width="9.140625" hidden="1" customWidth="1"/>
    <col min="8" max="8" width="4.140625" customWidth="1"/>
    <col min="9" max="9" width="13.85546875" customWidth="1"/>
    <col min="10" max="10" width="0.7109375" customWidth="1"/>
  </cols>
  <sheetData>
    <row r="1" spans="1:10" ht="15" hidden="1" customHeight="1">
      <c r="A1" s="100"/>
      <c r="B1" s="100"/>
      <c r="C1" s="309"/>
      <c r="D1" s="309"/>
      <c r="E1" s="61"/>
      <c r="F1" s="309"/>
      <c r="G1" s="309"/>
      <c r="H1" s="309"/>
      <c r="I1" s="309"/>
      <c r="J1" s="309"/>
    </row>
    <row r="2" spans="1:10" ht="15.75">
      <c r="A2" s="224" t="s">
        <v>230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5.75">
      <c r="A3" s="2"/>
    </row>
    <row r="4" spans="1:10" ht="15.75">
      <c r="A4" s="217" t="s">
        <v>85</v>
      </c>
      <c r="B4" s="217"/>
      <c r="C4" s="217" t="s">
        <v>199</v>
      </c>
      <c r="D4" s="217"/>
      <c r="E4" s="217"/>
      <c r="F4" s="217"/>
      <c r="G4" s="217" t="s">
        <v>86</v>
      </c>
      <c r="H4" s="217"/>
      <c r="I4" s="217"/>
      <c r="J4" s="217"/>
    </row>
    <row r="5" spans="1:10" ht="39" customHeight="1">
      <c r="A5" s="219" t="s">
        <v>87</v>
      </c>
      <c r="B5" s="219"/>
      <c r="C5" s="217">
        <v>219.5</v>
      </c>
      <c r="D5" s="217"/>
      <c r="E5" s="217"/>
      <c r="F5" s="217"/>
      <c r="G5" s="217" t="s">
        <v>177</v>
      </c>
      <c r="H5" s="217"/>
      <c r="I5" s="217"/>
      <c r="J5" s="217"/>
    </row>
    <row r="6" spans="1:10" ht="66" customHeight="1">
      <c r="A6" s="219" t="s">
        <v>88</v>
      </c>
      <c r="B6" s="219"/>
      <c r="C6" s="217">
        <v>4</v>
      </c>
      <c r="D6" s="217"/>
      <c r="E6" s="217"/>
      <c r="F6" s="217"/>
      <c r="G6" s="217">
        <v>4</v>
      </c>
      <c r="H6" s="217"/>
      <c r="I6" s="217"/>
      <c r="J6" s="217"/>
    </row>
    <row r="7" spans="1:10" ht="53.25" customHeight="1">
      <c r="A7" s="219" t="s">
        <v>231</v>
      </c>
      <c r="B7" s="219"/>
      <c r="C7" s="217">
        <v>111</v>
      </c>
      <c r="D7" s="217"/>
      <c r="E7" s="217"/>
      <c r="F7" s="217"/>
      <c r="G7" s="217">
        <v>111</v>
      </c>
      <c r="H7" s="217"/>
      <c r="I7" s="217"/>
      <c r="J7" s="217"/>
    </row>
    <row r="8" spans="1:10" ht="50.25" customHeight="1">
      <c r="A8" s="219" t="s">
        <v>232</v>
      </c>
      <c r="B8" s="219"/>
      <c r="C8" s="217">
        <v>5</v>
      </c>
      <c r="D8" s="217"/>
      <c r="E8" s="217"/>
      <c r="F8" s="217"/>
      <c r="G8" s="217">
        <v>5</v>
      </c>
      <c r="H8" s="217"/>
      <c r="I8" s="217"/>
      <c r="J8" s="217"/>
    </row>
    <row r="9" spans="1:10" ht="32.25" customHeight="1">
      <c r="A9" s="219" t="s">
        <v>89</v>
      </c>
      <c r="B9" s="219"/>
      <c r="C9" s="217">
        <v>5</v>
      </c>
      <c r="D9" s="217"/>
      <c r="E9" s="217"/>
      <c r="F9" s="217"/>
      <c r="G9" s="217">
        <v>5</v>
      </c>
      <c r="H9" s="217"/>
      <c r="I9" s="217"/>
      <c r="J9" s="217"/>
    </row>
    <row r="10" spans="1:10" ht="48.75" customHeight="1">
      <c r="A10" s="219" t="s">
        <v>90</v>
      </c>
      <c r="B10" s="219"/>
      <c r="C10" s="217">
        <v>5.75</v>
      </c>
      <c r="D10" s="217"/>
      <c r="E10" s="217"/>
      <c r="F10" s="217"/>
      <c r="G10" s="217">
        <v>5.75</v>
      </c>
      <c r="H10" s="217"/>
      <c r="I10" s="217"/>
      <c r="J10" s="217"/>
    </row>
    <row r="11" spans="1:10" ht="52.5" customHeight="1">
      <c r="A11" s="219" t="s">
        <v>91</v>
      </c>
      <c r="B11" s="219"/>
      <c r="C11" s="217">
        <v>25</v>
      </c>
      <c r="D11" s="217"/>
      <c r="E11" s="217"/>
      <c r="F11" s="217"/>
      <c r="G11" s="217">
        <v>25</v>
      </c>
      <c r="H11" s="217"/>
      <c r="I11" s="217"/>
      <c r="J11" s="217"/>
    </row>
    <row r="12" spans="1:10" ht="52.5" customHeight="1">
      <c r="A12" s="219" t="s">
        <v>92</v>
      </c>
      <c r="B12" s="219"/>
      <c r="C12" s="306">
        <v>64.75</v>
      </c>
      <c r="D12" s="307"/>
      <c r="E12" s="308"/>
      <c r="F12" s="112"/>
      <c r="G12" s="306">
        <v>64.75</v>
      </c>
      <c r="H12" s="307"/>
      <c r="I12" s="307"/>
      <c r="J12" s="308"/>
    </row>
    <row r="13" spans="1:10" ht="15.75">
      <c r="A13" s="305" t="s">
        <v>93</v>
      </c>
      <c r="B13" s="305"/>
      <c r="C13" s="227">
        <v>58954222.009999998</v>
      </c>
      <c r="D13" s="227"/>
      <c r="E13" s="227"/>
      <c r="F13" s="227"/>
      <c r="G13" s="227">
        <v>52000000</v>
      </c>
      <c r="H13" s="227"/>
      <c r="I13" s="227"/>
      <c r="J13" s="227"/>
    </row>
    <row r="14" spans="1:10" ht="32.25" customHeight="1">
      <c r="A14" s="219" t="s">
        <v>94</v>
      </c>
      <c r="B14" s="219"/>
      <c r="C14" s="227">
        <v>23249.22</v>
      </c>
      <c r="D14" s="227"/>
      <c r="E14" s="227"/>
      <c r="F14" s="227"/>
      <c r="G14" s="227">
        <v>26422.77</v>
      </c>
      <c r="H14" s="227"/>
      <c r="I14" s="227"/>
      <c r="J14" s="227"/>
    </row>
    <row r="15" spans="1:10" ht="15.75">
      <c r="A15" s="2"/>
    </row>
    <row r="16" spans="1:10" ht="15.75">
      <c r="A16" s="292"/>
      <c r="B16" s="292"/>
      <c r="C16" s="292"/>
      <c r="D16" s="292"/>
      <c r="E16" s="292"/>
      <c r="F16" s="292"/>
      <c r="G16" s="292"/>
      <c r="H16" s="292"/>
      <c r="I16" s="292"/>
      <c r="J16" s="292"/>
    </row>
    <row r="17" spans="1:10" ht="15.75">
      <c r="A17" s="292"/>
      <c r="B17" s="292"/>
      <c r="C17" s="292"/>
      <c r="D17" s="292"/>
      <c r="E17" s="292"/>
      <c r="F17" s="292"/>
      <c r="G17" s="292"/>
      <c r="H17" s="292"/>
      <c r="I17" s="292"/>
      <c r="J17" s="292"/>
    </row>
    <row r="18" spans="1:10" ht="15.75">
      <c r="A18" s="97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5.75">
      <c r="A19" s="287"/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0" ht="15.75">
      <c r="A20" s="287"/>
      <c r="B20" s="287"/>
      <c r="C20" s="98"/>
      <c r="D20" s="287"/>
      <c r="E20" s="287"/>
      <c r="F20" s="287"/>
      <c r="G20" s="293"/>
      <c r="H20" s="293"/>
      <c r="I20" s="287"/>
      <c r="J20" s="287"/>
    </row>
    <row r="21" spans="1:10">
      <c r="A21" s="99"/>
      <c r="B21" s="99"/>
      <c r="C21" s="59"/>
      <c r="D21" s="288"/>
      <c r="E21" s="288"/>
      <c r="F21" s="288"/>
      <c r="G21" s="289"/>
      <c r="H21" s="289"/>
      <c r="I21" s="288"/>
      <c r="J21" s="288"/>
    </row>
    <row r="22" spans="1:10">
      <c r="A22" s="85"/>
      <c r="B22" s="86"/>
      <c r="C22" s="88"/>
      <c r="D22" s="226"/>
      <c r="E22" s="226"/>
      <c r="F22" s="226"/>
      <c r="G22" s="229"/>
      <c r="H22" s="229"/>
      <c r="I22" s="226"/>
      <c r="J22" s="226"/>
    </row>
    <row r="23" spans="1:10">
      <c r="A23" s="85"/>
      <c r="B23" s="86"/>
      <c r="C23" s="89"/>
      <c r="D23" s="225"/>
      <c r="E23" s="225"/>
      <c r="F23" s="225"/>
      <c r="G23" s="229"/>
      <c r="H23" s="229"/>
      <c r="I23" s="229"/>
      <c r="J23" s="229"/>
    </row>
    <row r="24" spans="1:10" ht="24" customHeight="1">
      <c r="A24" s="85"/>
      <c r="B24" s="86"/>
      <c r="C24" s="88"/>
      <c r="D24" s="226"/>
      <c r="E24" s="226"/>
      <c r="F24" s="226"/>
      <c r="G24" s="229"/>
      <c r="H24" s="229"/>
      <c r="I24" s="226"/>
      <c r="J24" s="226"/>
    </row>
    <row r="25" spans="1:10">
      <c r="A25" s="85"/>
      <c r="B25" s="86"/>
      <c r="C25" s="88"/>
      <c r="D25" s="226"/>
      <c r="E25" s="226"/>
      <c r="F25" s="226"/>
      <c r="G25" s="229"/>
      <c r="H25" s="229"/>
      <c r="I25" s="226"/>
      <c r="J25" s="226"/>
    </row>
    <row r="26" spans="1:10">
      <c r="A26" s="85"/>
      <c r="B26" s="86"/>
      <c r="C26" s="88"/>
      <c r="D26" s="226"/>
      <c r="E26" s="226"/>
      <c r="F26" s="226"/>
      <c r="G26" s="229"/>
      <c r="H26" s="229"/>
      <c r="I26" s="226"/>
      <c r="J26" s="226"/>
    </row>
    <row r="27" spans="1:10">
      <c r="A27" s="85"/>
      <c r="B27" s="86"/>
      <c r="C27" s="88"/>
      <c r="D27" s="226"/>
      <c r="E27" s="226"/>
      <c r="F27" s="226"/>
      <c r="G27" s="229"/>
      <c r="H27" s="229"/>
      <c r="I27" s="226"/>
      <c r="J27" s="226"/>
    </row>
    <row r="28" spans="1:10">
      <c r="A28" s="85"/>
      <c r="B28" s="86"/>
      <c r="C28" s="88"/>
      <c r="D28" s="226"/>
      <c r="E28" s="226"/>
      <c r="F28" s="226"/>
      <c r="G28" s="229"/>
      <c r="H28" s="229"/>
      <c r="I28" s="226"/>
      <c r="J28" s="226"/>
    </row>
    <row r="29" spans="1:10">
      <c r="A29" s="85"/>
      <c r="B29" s="86"/>
      <c r="C29" s="89"/>
      <c r="D29" s="225"/>
      <c r="E29" s="225"/>
      <c r="F29" s="225"/>
      <c r="G29" s="229"/>
      <c r="H29" s="229"/>
      <c r="I29" s="229"/>
      <c r="J29" s="229"/>
    </row>
    <row r="30" spans="1:10">
      <c r="A30" s="85"/>
      <c r="B30" s="86"/>
      <c r="C30" s="89"/>
      <c r="D30" s="225"/>
      <c r="E30" s="225"/>
      <c r="F30" s="225"/>
      <c r="G30" s="229"/>
      <c r="H30" s="229"/>
      <c r="I30" s="229"/>
      <c r="J30" s="229"/>
    </row>
    <row r="31" spans="1:10">
      <c r="A31" s="85"/>
      <c r="B31" s="86"/>
      <c r="C31" s="89"/>
      <c r="D31" s="225"/>
      <c r="E31" s="225"/>
      <c r="F31" s="225"/>
      <c r="G31" s="229"/>
      <c r="H31" s="229"/>
      <c r="I31" s="229"/>
      <c r="J31" s="229"/>
    </row>
    <row r="32" spans="1:10">
      <c r="A32" s="85"/>
      <c r="B32" s="86"/>
      <c r="C32" s="89"/>
      <c r="D32" s="225"/>
      <c r="E32" s="225"/>
      <c r="F32" s="225"/>
      <c r="G32" s="229"/>
      <c r="H32" s="229"/>
      <c r="I32" s="229"/>
      <c r="J32" s="229"/>
    </row>
    <row r="33" spans="1:10">
      <c r="A33" s="85"/>
      <c r="B33" s="86"/>
      <c r="C33" s="89"/>
      <c r="D33" s="225"/>
      <c r="E33" s="225"/>
      <c r="F33" s="225"/>
      <c r="G33" s="229"/>
      <c r="H33" s="229"/>
      <c r="I33" s="229"/>
      <c r="J33" s="229"/>
    </row>
    <row r="34" spans="1:10">
      <c r="A34" s="85"/>
      <c r="B34" s="86"/>
      <c r="C34" s="88"/>
      <c r="D34" s="226"/>
      <c r="E34" s="226"/>
      <c r="F34" s="226"/>
      <c r="G34" s="229"/>
      <c r="H34" s="229"/>
      <c r="I34" s="226"/>
      <c r="J34" s="226"/>
    </row>
    <row r="35" spans="1:10">
      <c r="A35" s="85"/>
      <c r="B35" s="86"/>
      <c r="C35" s="88"/>
      <c r="D35" s="226"/>
      <c r="E35" s="226"/>
      <c r="F35" s="226"/>
      <c r="G35" s="229"/>
      <c r="H35" s="229"/>
      <c r="I35" s="226"/>
      <c r="J35" s="226"/>
    </row>
    <row r="36" spans="1:10">
      <c r="A36" s="85"/>
      <c r="B36" s="86"/>
      <c r="C36" s="88"/>
      <c r="D36" s="226"/>
      <c r="E36" s="226"/>
      <c r="F36" s="226"/>
      <c r="G36" s="229"/>
      <c r="H36" s="229"/>
      <c r="I36" s="226"/>
      <c r="J36" s="226"/>
    </row>
    <row r="37" spans="1:10">
      <c r="A37" s="85"/>
      <c r="B37" s="86"/>
      <c r="C37" s="89"/>
      <c r="D37" s="225"/>
      <c r="E37" s="225"/>
      <c r="F37" s="225"/>
      <c r="G37" s="229"/>
      <c r="H37" s="229"/>
      <c r="I37" s="229"/>
      <c r="J37" s="229"/>
    </row>
    <row r="38" spans="1:10">
      <c r="A38" s="85"/>
      <c r="B38" s="86"/>
      <c r="C38" s="89"/>
      <c r="D38" s="225"/>
      <c r="E38" s="225"/>
      <c r="F38" s="225"/>
      <c r="G38" s="229"/>
      <c r="H38" s="229"/>
      <c r="I38" s="229"/>
      <c r="J38" s="229"/>
    </row>
    <row r="39" spans="1:10">
      <c r="A39" s="85"/>
      <c r="B39" s="86"/>
      <c r="C39" s="88"/>
      <c r="D39" s="226"/>
      <c r="E39" s="226"/>
      <c r="F39" s="226"/>
      <c r="G39" s="229"/>
      <c r="H39" s="229"/>
      <c r="I39" s="226"/>
      <c r="J39" s="226"/>
    </row>
    <row r="40" spans="1:10">
      <c r="A40" s="85"/>
      <c r="B40" s="86"/>
      <c r="C40" s="89"/>
      <c r="D40" s="225"/>
      <c r="E40" s="225"/>
      <c r="F40" s="225"/>
      <c r="G40" s="229"/>
      <c r="H40" s="229"/>
      <c r="I40" s="229"/>
      <c r="J40" s="229"/>
    </row>
    <row r="41" spans="1:10">
      <c r="A41" s="85"/>
      <c r="B41" s="86"/>
      <c r="C41" s="88"/>
      <c r="D41" s="234"/>
      <c r="E41" s="234"/>
      <c r="F41" s="234"/>
      <c r="G41" s="229"/>
      <c r="H41" s="229"/>
      <c r="I41" s="229"/>
      <c r="J41" s="229"/>
    </row>
    <row r="42" spans="1:10">
      <c r="A42" s="90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.75">
      <c r="A43" s="9"/>
    </row>
    <row r="44" spans="1:10" ht="15.75">
      <c r="A44" s="23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.75">
      <c r="A45" s="233"/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0" ht="15.75">
      <c r="A46" s="233"/>
      <c r="B46" s="233"/>
      <c r="C46" s="233"/>
      <c r="D46" s="233"/>
      <c r="E46" s="233"/>
      <c r="F46" s="233"/>
      <c r="G46" s="233"/>
      <c r="H46" s="233"/>
      <c r="I46" s="233"/>
      <c r="J46" s="233"/>
    </row>
  </sheetData>
  <mergeCells count="110">
    <mergeCell ref="C1:D1"/>
    <mergeCell ref="F1:G1"/>
    <mergeCell ref="H1:J1"/>
    <mergeCell ref="A2:J2"/>
    <mergeCell ref="A4:B4"/>
    <mergeCell ref="C4:F4"/>
    <mergeCell ref="G4:J4"/>
    <mergeCell ref="A7:B7"/>
    <mergeCell ref="C7:F7"/>
    <mergeCell ref="G7:J7"/>
    <mergeCell ref="A8:B8"/>
    <mergeCell ref="C8:F8"/>
    <mergeCell ref="G8:J8"/>
    <mergeCell ref="A5:B5"/>
    <mergeCell ref="C5:F5"/>
    <mergeCell ref="G5:J5"/>
    <mergeCell ref="A6:B6"/>
    <mergeCell ref="C6:F6"/>
    <mergeCell ref="G6:J6"/>
    <mergeCell ref="A11:B11"/>
    <mergeCell ref="C11:F11"/>
    <mergeCell ref="G11:J11"/>
    <mergeCell ref="A13:B13"/>
    <mergeCell ref="C13:F13"/>
    <mergeCell ref="G13:J13"/>
    <mergeCell ref="A9:B9"/>
    <mergeCell ref="C9:F9"/>
    <mergeCell ref="G9:J9"/>
    <mergeCell ref="A10:B10"/>
    <mergeCell ref="C10:F10"/>
    <mergeCell ref="G10:J10"/>
    <mergeCell ref="A12:B12"/>
    <mergeCell ref="C12:E12"/>
    <mergeCell ref="G12:J12"/>
    <mergeCell ref="I20:J20"/>
    <mergeCell ref="D21:F21"/>
    <mergeCell ref="G21:H21"/>
    <mergeCell ref="I21:J21"/>
    <mergeCell ref="D22:F22"/>
    <mergeCell ref="G22:H22"/>
    <mergeCell ref="I22:J22"/>
    <mergeCell ref="A14:B14"/>
    <mergeCell ref="C14:F14"/>
    <mergeCell ref="G14:J14"/>
    <mergeCell ref="A16:J16"/>
    <mergeCell ref="A17:J17"/>
    <mergeCell ref="A19:A20"/>
    <mergeCell ref="B19:B20"/>
    <mergeCell ref="C19:J19"/>
    <mergeCell ref="D20:F20"/>
    <mergeCell ref="G20:H20"/>
    <mergeCell ref="D25:F25"/>
    <mergeCell ref="G25:H25"/>
    <mergeCell ref="I25:J25"/>
    <mergeCell ref="D26:F26"/>
    <mergeCell ref="G26:H26"/>
    <mergeCell ref="I26:J26"/>
    <mergeCell ref="D23:F23"/>
    <mergeCell ref="G23:H23"/>
    <mergeCell ref="I23:J23"/>
    <mergeCell ref="D24:F24"/>
    <mergeCell ref="G24:H24"/>
    <mergeCell ref="I24:J24"/>
    <mergeCell ref="D29:F29"/>
    <mergeCell ref="G29:H29"/>
    <mergeCell ref="I29:J29"/>
    <mergeCell ref="D30:F30"/>
    <mergeCell ref="G30:H30"/>
    <mergeCell ref="I30:J30"/>
    <mergeCell ref="D27:F27"/>
    <mergeCell ref="G27:H27"/>
    <mergeCell ref="I27:J27"/>
    <mergeCell ref="D28:F28"/>
    <mergeCell ref="G28:H28"/>
    <mergeCell ref="I28:J28"/>
    <mergeCell ref="D33:F33"/>
    <mergeCell ref="G33:H33"/>
    <mergeCell ref="I33:J33"/>
    <mergeCell ref="D34:F34"/>
    <mergeCell ref="G34:H34"/>
    <mergeCell ref="I34:J34"/>
    <mergeCell ref="D31:F31"/>
    <mergeCell ref="G31:H31"/>
    <mergeCell ref="I31:J31"/>
    <mergeCell ref="D32:F32"/>
    <mergeCell ref="G32:H32"/>
    <mergeCell ref="I32:J32"/>
    <mergeCell ref="D37:F37"/>
    <mergeCell ref="G37:H37"/>
    <mergeCell ref="I37:J37"/>
    <mergeCell ref="D38:F38"/>
    <mergeCell ref="G38:H38"/>
    <mergeCell ref="I38:J38"/>
    <mergeCell ref="D35:F35"/>
    <mergeCell ref="G35:H35"/>
    <mergeCell ref="I35:J35"/>
    <mergeCell ref="D36:F36"/>
    <mergeCell ref="G36:H36"/>
    <mergeCell ref="I36:J36"/>
    <mergeCell ref="D41:F41"/>
    <mergeCell ref="G41:H41"/>
    <mergeCell ref="I41:J41"/>
    <mergeCell ref="A45:J45"/>
    <mergeCell ref="A46:J46"/>
    <mergeCell ref="D39:F39"/>
    <mergeCell ref="G39:H39"/>
    <mergeCell ref="I39:J39"/>
    <mergeCell ref="D40:F40"/>
    <mergeCell ref="G40:H40"/>
    <mergeCell ref="I40:J4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opLeftCell="A2" workbookViewId="0">
      <selection activeCell="A5" sqref="A5"/>
    </sheetView>
  </sheetViews>
  <sheetFormatPr defaultRowHeight="15"/>
  <cols>
    <col min="1" max="1" width="8.28515625" customWidth="1"/>
    <col min="2" max="2" width="36.140625" customWidth="1"/>
    <col min="3" max="3" width="16.85546875" customWidth="1"/>
    <col min="4" max="4" width="8.28515625" customWidth="1"/>
    <col min="5" max="5" width="11.140625" customWidth="1"/>
    <col min="6" max="6" width="9.140625" hidden="1" customWidth="1"/>
    <col min="8" max="8" width="4.140625" customWidth="1"/>
    <col min="9" max="9" width="13.85546875" customWidth="1"/>
    <col min="10" max="10" width="0.7109375" customWidth="1"/>
  </cols>
  <sheetData>
    <row r="1" spans="1:10" ht="15" hidden="1" customHeight="1">
      <c r="A1" s="100"/>
      <c r="B1" s="100"/>
      <c r="C1" s="309"/>
      <c r="D1" s="309"/>
      <c r="E1" s="61"/>
      <c r="F1" s="309"/>
      <c r="G1" s="309"/>
      <c r="H1" s="309"/>
      <c r="I1" s="309"/>
      <c r="J1" s="309"/>
    </row>
    <row r="2" spans="1:10" ht="15.75">
      <c r="A2" s="2"/>
    </row>
    <row r="3" spans="1:10" ht="15.75">
      <c r="A3" s="316" t="s">
        <v>177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5.75">
      <c r="A4" s="316" t="s">
        <v>344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5.75">
      <c r="A5" s="7"/>
    </row>
    <row r="6" spans="1:10" ht="15.75">
      <c r="A6" s="217" t="s">
        <v>198</v>
      </c>
      <c r="B6" s="217" t="s">
        <v>95</v>
      </c>
      <c r="C6" s="217" t="s">
        <v>233</v>
      </c>
      <c r="D6" s="217"/>
      <c r="E6" s="217"/>
      <c r="F6" s="217"/>
      <c r="G6" s="217"/>
      <c r="H6" s="217"/>
      <c r="I6" s="217"/>
      <c r="J6" s="217"/>
    </row>
    <row r="7" spans="1:10" ht="54" customHeight="1">
      <c r="A7" s="217"/>
      <c r="B7" s="217"/>
      <c r="C7" s="74" t="s">
        <v>96</v>
      </c>
      <c r="D7" s="217" t="s">
        <v>97</v>
      </c>
      <c r="E7" s="217"/>
      <c r="F7" s="217"/>
      <c r="G7" s="317" t="s">
        <v>98</v>
      </c>
      <c r="H7" s="317"/>
      <c r="I7" s="217" t="s">
        <v>71</v>
      </c>
      <c r="J7" s="217"/>
    </row>
    <row r="8" spans="1:10">
      <c r="A8" s="20">
        <v>1</v>
      </c>
      <c r="B8" s="20">
        <v>2</v>
      </c>
      <c r="C8" s="75">
        <v>3</v>
      </c>
      <c r="D8" s="310">
        <v>4</v>
      </c>
      <c r="E8" s="311"/>
      <c r="F8" s="312"/>
      <c r="G8" s="296">
        <v>5</v>
      </c>
      <c r="H8" s="296"/>
      <c r="I8" s="313">
        <v>6</v>
      </c>
      <c r="J8" s="313"/>
    </row>
    <row r="9" spans="1:10">
      <c r="A9" s="22" t="s">
        <v>99</v>
      </c>
      <c r="B9" s="21" t="s">
        <v>100</v>
      </c>
      <c r="C9" s="76" t="s">
        <v>101</v>
      </c>
      <c r="D9" s="314" t="s">
        <v>102</v>
      </c>
      <c r="E9" s="314"/>
      <c r="F9" s="314"/>
      <c r="G9" s="315"/>
      <c r="H9" s="315"/>
      <c r="I9" s="314" t="s">
        <v>103</v>
      </c>
      <c r="J9" s="314"/>
    </row>
    <row r="10" spans="1:10" ht="12.75" customHeight="1">
      <c r="A10" s="22"/>
      <c r="B10" s="21" t="s">
        <v>104</v>
      </c>
      <c r="C10" s="77"/>
      <c r="D10" s="318"/>
      <c r="E10" s="319"/>
      <c r="F10" s="320"/>
      <c r="G10" s="315"/>
      <c r="H10" s="315"/>
      <c r="I10" s="315"/>
      <c r="J10" s="315"/>
    </row>
    <row r="11" spans="1:10" ht="18.75" customHeight="1">
      <c r="A11" s="22" t="s">
        <v>191</v>
      </c>
      <c r="B11" s="21" t="s">
        <v>236</v>
      </c>
      <c r="C11" s="76" t="s">
        <v>105</v>
      </c>
      <c r="D11" s="314" t="s">
        <v>105</v>
      </c>
      <c r="E11" s="314"/>
      <c r="F11" s="314"/>
      <c r="G11" s="315"/>
      <c r="H11" s="315"/>
      <c r="I11" s="314" t="s">
        <v>105</v>
      </c>
      <c r="J11" s="314"/>
    </row>
    <row r="12" spans="1:10" ht="15" customHeight="1">
      <c r="A12" s="22"/>
      <c r="B12" s="21" t="s">
        <v>234</v>
      </c>
      <c r="C12" s="76" t="s">
        <v>106</v>
      </c>
      <c r="D12" s="314" t="s">
        <v>106</v>
      </c>
      <c r="E12" s="314"/>
      <c r="F12" s="314"/>
      <c r="G12" s="315"/>
      <c r="H12" s="315"/>
      <c r="I12" s="314" t="s">
        <v>106</v>
      </c>
      <c r="J12" s="314"/>
    </row>
    <row r="13" spans="1:10" ht="15.75" customHeight="1">
      <c r="A13" s="22" t="s">
        <v>107</v>
      </c>
      <c r="B13" s="21" t="s">
        <v>108</v>
      </c>
      <c r="C13" s="76" t="s">
        <v>109</v>
      </c>
      <c r="D13" s="314" t="s">
        <v>110</v>
      </c>
      <c r="E13" s="314"/>
      <c r="F13" s="314"/>
      <c r="G13" s="315"/>
      <c r="H13" s="315"/>
      <c r="I13" s="314" t="s">
        <v>84</v>
      </c>
      <c r="J13" s="314"/>
    </row>
    <row r="14" spans="1:10" ht="14.25" customHeight="1">
      <c r="A14" s="22"/>
      <c r="B14" s="21" t="s">
        <v>235</v>
      </c>
      <c r="C14" s="76" t="s">
        <v>111</v>
      </c>
      <c r="D14" s="314" t="s">
        <v>112</v>
      </c>
      <c r="E14" s="314"/>
      <c r="F14" s="314"/>
      <c r="G14" s="315"/>
      <c r="H14" s="315"/>
      <c r="I14" s="314" t="s">
        <v>113</v>
      </c>
      <c r="J14" s="314"/>
    </row>
    <row r="15" spans="1:10">
      <c r="A15" s="22" t="s">
        <v>114</v>
      </c>
      <c r="B15" s="21" t="s">
        <v>115</v>
      </c>
      <c r="C15" s="76" t="s">
        <v>116</v>
      </c>
      <c r="D15" s="314" t="s">
        <v>117</v>
      </c>
      <c r="E15" s="314"/>
      <c r="F15" s="314"/>
      <c r="G15" s="315"/>
      <c r="H15" s="315"/>
      <c r="I15" s="314" t="s">
        <v>118</v>
      </c>
      <c r="J15" s="314"/>
    </row>
    <row r="16" spans="1:10" ht="28.5" customHeight="1">
      <c r="A16" s="22" t="s">
        <v>119</v>
      </c>
      <c r="B16" s="21" t="s">
        <v>237</v>
      </c>
      <c r="C16" s="77"/>
      <c r="D16" s="299"/>
      <c r="E16" s="299"/>
      <c r="F16" s="299"/>
      <c r="G16" s="315"/>
      <c r="H16" s="315"/>
      <c r="I16" s="315"/>
      <c r="J16" s="315"/>
    </row>
    <row r="17" spans="1:10">
      <c r="A17" s="22"/>
      <c r="B17" s="21" t="s">
        <v>120</v>
      </c>
      <c r="C17" s="77"/>
      <c r="D17" s="299"/>
      <c r="E17" s="299"/>
      <c r="F17" s="299"/>
      <c r="G17" s="315"/>
      <c r="H17" s="315"/>
      <c r="I17" s="315"/>
      <c r="J17" s="315"/>
    </row>
    <row r="18" spans="1:10" ht="18" customHeight="1">
      <c r="A18" s="22" t="s">
        <v>121</v>
      </c>
      <c r="B18" s="21" t="s">
        <v>122</v>
      </c>
      <c r="C18" s="77"/>
      <c r="D18" s="299"/>
      <c r="E18" s="299"/>
      <c r="F18" s="299"/>
      <c r="G18" s="315"/>
      <c r="H18" s="315"/>
      <c r="I18" s="315"/>
      <c r="J18" s="315"/>
    </row>
    <row r="19" spans="1:10" ht="41.25" customHeight="1">
      <c r="A19" s="22" t="s">
        <v>123</v>
      </c>
      <c r="B19" s="21" t="s">
        <v>124</v>
      </c>
      <c r="C19" s="77"/>
      <c r="D19" s="299"/>
      <c r="E19" s="299"/>
      <c r="F19" s="299"/>
      <c r="G19" s="315"/>
      <c r="H19" s="315"/>
      <c r="I19" s="315"/>
      <c r="J19" s="315"/>
    </row>
    <row r="20" spans="1:10" ht="14.25" customHeight="1">
      <c r="A20" s="22" t="s">
        <v>125</v>
      </c>
      <c r="B20" s="21" t="s">
        <v>126</v>
      </c>
      <c r="C20" s="77"/>
      <c r="D20" s="299"/>
      <c r="E20" s="299"/>
      <c r="F20" s="299"/>
      <c r="G20" s="315"/>
      <c r="H20" s="315"/>
      <c r="I20" s="315"/>
      <c r="J20" s="315"/>
    </row>
    <row r="21" spans="1:10" ht="15.75" customHeight="1">
      <c r="A21" s="22" t="s">
        <v>127</v>
      </c>
      <c r="B21" s="21" t="s">
        <v>128</v>
      </c>
      <c r="C21" s="76" t="s">
        <v>129</v>
      </c>
      <c r="D21" s="314" t="s">
        <v>130</v>
      </c>
      <c r="E21" s="314"/>
      <c r="F21" s="314"/>
      <c r="G21" s="315"/>
      <c r="H21" s="315"/>
      <c r="I21" s="314" t="s">
        <v>131</v>
      </c>
      <c r="J21" s="314"/>
    </row>
    <row r="22" spans="1:10" ht="13.5" customHeight="1">
      <c r="A22" s="22" t="s">
        <v>132</v>
      </c>
      <c r="B22" s="21" t="s">
        <v>133</v>
      </c>
      <c r="C22" s="76" t="s">
        <v>134</v>
      </c>
      <c r="D22" s="314" t="s">
        <v>135</v>
      </c>
      <c r="E22" s="314"/>
      <c r="F22" s="314"/>
      <c r="G22" s="315"/>
      <c r="H22" s="315"/>
      <c r="I22" s="314" t="s">
        <v>136</v>
      </c>
      <c r="J22" s="314"/>
    </row>
    <row r="23" spans="1:10">
      <c r="A23" s="22" t="s">
        <v>137</v>
      </c>
      <c r="B23" s="21" t="s">
        <v>138</v>
      </c>
      <c r="C23" s="76" t="s">
        <v>139</v>
      </c>
      <c r="D23" s="314" t="s">
        <v>140</v>
      </c>
      <c r="E23" s="314"/>
      <c r="F23" s="314"/>
      <c r="G23" s="315"/>
      <c r="H23" s="315"/>
      <c r="I23" s="314" t="s">
        <v>141</v>
      </c>
      <c r="J23" s="314"/>
    </row>
    <row r="24" spans="1:10">
      <c r="A24" s="22"/>
      <c r="B24" s="21" t="s">
        <v>142</v>
      </c>
      <c r="C24" s="77"/>
      <c r="D24" s="299"/>
      <c r="E24" s="299"/>
      <c r="F24" s="299"/>
      <c r="G24" s="315"/>
      <c r="H24" s="315"/>
      <c r="I24" s="315"/>
      <c r="J24" s="315"/>
    </row>
    <row r="25" spans="1:10">
      <c r="A25" s="22" t="s">
        <v>143</v>
      </c>
      <c r="B25" s="21" t="s">
        <v>144</v>
      </c>
      <c r="C25" s="77"/>
      <c r="D25" s="299"/>
      <c r="E25" s="299"/>
      <c r="F25" s="299"/>
      <c r="G25" s="315"/>
      <c r="H25" s="315"/>
      <c r="I25" s="315"/>
      <c r="J25" s="315"/>
    </row>
    <row r="26" spans="1:10">
      <c r="A26" s="22" t="s">
        <v>145</v>
      </c>
      <c r="B26" s="21" t="s">
        <v>146</v>
      </c>
      <c r="C26" s="76" t="s">
        <v>139</v>
      </c>
      <c r="D26" s="314" t="s">
        <v>140</v>
      </c>
      <c r="E26" s="314"/>
      <c r="F26" s="314"/>
      <c r="G26" s="315"/>
      <c r="H26" s="315"/>
      <c r="I26" s="314" t="s">
        <v>141</v>
      </c>
      <c r="J26" s="314"/>
    </row>
    <row r="27" spans="1:10" ht="25.5">
      <c r="A27" s="22"/>
      <c r="B27" s="21" t="s">
        <v>147</v>
      </c>
      <c r="C27" s="77"/>
      <c r="D27" s="299"/>
      <c r="E27" s="299"/>
      <c r="F27" s="299"/>
      <c r="G27" s="315"/>
      <c r="H27" s="315"/>
      <c r="I27" s="315"/>
      <c r="J27" s="315"/>
    </row>
    <row r="28" spans="1:10">
      <c r="A28" s="22" t="s">
        <v>148</v>
      </c>
      <c r="B28" s="21" t="s">
        <v>149</v>
      </c>
      <c r="C28" s="76" t="s">
        <v>150</v>
      </c>
      <c r="D28" s="321">
        <v>12772088.49</v>
      </c>
      <c r="E28" s="321"/>
      <c r="F28" s="321"/>
      <c r="G28" s="315"/>
      <c r="H28" s="315"/>
      <c r="I28" s="315"/>
      <c r="J28" s="315"/>
    </row>
    <row r="29" spans="1:10">
      <c r="A29" s="8"/>
    </row>
    <row r="30" spans="1:10" ht="15.75">
      <c r="A30" s="9"/>
    </row>
    <row r="31" spans="1:10" ht="15.75">
      <c r="A31" s="23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</row>
    <row r="33" spans="1:10" ht="15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</row>
  </sheetData>
  <mergeCells count="76">
    <mergeCell ref="D22:F22"/>
    <mergeCell ref="G22:H22"/>
    <mergeCell ref="I22:J22"/>
    <mergeCell ref="D23:F23"/>
    <mergeCell ref="G23:H23"/>
    <mergeCell ref="I23:J23"/>
    <mergeCell ref="D24:F24"/>
    <mergeCell ref="G24:H24"/>
    <mergeCell ref="I24:J24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A32:J32"/>
    <mergeCell ref="A33:J33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0:F10"/>
    <mergeCell ref="G10:H10"/>
    <mergeCell ref="I10:J10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D9:F9"/>
    <mergeCell ref="G9:H9"/>
    <mergeCell ref="I9:J9"/>
    <mergeCell ref="A3:J3"/>
    <mergeCell ref="A4:J4"/>
    <mergeCell ref="A6:A7"/>
    <mergeCell ref="B6:B7"/>
    <mergeCell ref="C6:J6"/>
    <mergeCell ref="D7:F7"/>
    <mergeCell ref="G7:H7"/>
    <mergeCell ref="C1:D1"/>
    <mergeCell ref="F1:G1"/>
    <mergeCell ref="H1:J1"/>
    <mergeCell ref="I7:J7"/>
    <mergeCell ref="D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2:M225"/>
  <sheetViews>
    <sheetView topLeftCell="A211" zoomScale="150" zoomScaleNormal="150" workbookViewId="0">
      <selection activeCell="E72" sqref="E72"/>
    </sheetView>
  </sheetViews>
  <sheetFormatPr defaultRowHeight="15"/>
  <cols>
    <col min="1" max="1" width="17.85546875" customWidth="1"/>
    <col min="2" max="2" width="6" customWidth="1"/>
    <col min="3" max="3" width="6.5703125" customWidth="1"/>
    <col min="4" max="4" width="6.28515625" customWidth="1"/>
    <col min="5" max="5" width="16.7109375" customWidth="1"/>
    <col min="6" max="6" width="17.42578125" customWidth="1"/>
    <col min="7" max="7" width="15" customWidth="1"/>
    <col min="8" max="8" width="7.7109375" customWidth="1"/>
    <col min="9" max="9" width="14.7109375" customWidth="1"/>
    <col min="10" max="10" width="13.7109375" customWidth="1"/>
    <col min="11" max="11" width="6.42578125" customWidth="1"/>
    <col min="12" max="12" width="14.42578125" bestFit="1" customWidth="1"/>
    <col min="13" max="13" width="14" bestFit="1" customWidth="1"/>
  </cols>
  <sheetData>
    <row r="2" spans="1:13" ht="15.75">
      <c r="A2" s="316" t="s">
        <v>238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4" spans="1:13" ht="15.75">
      <c r="A4" s="292" t="s">
        <v>177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3">
      <c r="A5" s="322" t="s">
        <v>95</v>
      </c>
      <c r="B5" s="322" t="s">
        <v>151</v>
      </c>
      <c r="C5" s="322" t="s">
        <v>152</v>
      </c>
      <c r="D5" s="322" t="s">
        <v>239</v>
      </c>
      <c r="E5" s="322" t="s">
        <v>389</v>
      </c>
      <c r="F5" s="322"/>
      <c r="G5" s="322"/>
      <c r="H5" s="322"/>
      <c r="I5" s="322"/>
      <c r="J5" s="322"/>
      <c r="K5" s="322"/>
    </row>
    <row r="6" spans="1:13" ht="26.25" customHeight="1">
      <c r="A6" s="322"/>
      <c r="B6" s="322"/>
      <c r="C6" s="322"/>
      <c r="D6" s="322"/>
      <c r="E6" s="322" t="s">
        <v>71</v>
      </c>
      <c r="F6" s="322" t="s">
        <v>120</v>
      </c>
      <c r="G6" s="322"/>
      <c r="H6" s="322"/>
      <c r="I6" s="322"/>
      <c r="J6" s="322"/>
      <c r="K6" s="322"/>
    </row>
    <row r="7" spans="1:13" ht="25.5" customHeight="1">
      <c r="A7" s="322"/>
      <c r="B7" s="322"/>
      <c r="C7" s="322"/>
      <c r="D7" s="322"/>
      <c r="E7" s="322"/>
      <c r="F7" s="322" t="s">
        <v>153</v>
      </c>
      <c r="G7" s="322" t="s">
        <v>154</v>
      </c>
      <c r="H7" s="322" t="s">
        <v>155</v>
      </c>
      <c r="I7" s="322" t="s">
        <v>156</v>
      </c>
      <c r="J7" s="322" t="s">
        <v>157</v>
      </c>
      <c r="K7" s="322"/>
    </row>
    <row r="8" spans="1:13" ht="85.5" customHeight="1">
      <c r="A8" s="322"/>
      <c r="B8" s="322"/>
      <c r="C8" s="322"/>
      <c r="D8" s="322"/>
      <c r="E8" s="322"/>
      <c r="F8" s="322"/>
      <c r="G8" s="322"/>
      <c r="H8" s="322"/>
      <c r="I8" s="322"/>
      <c r="J8" s="33" t="s">
        <v>158</v>
      </c>
      <c r="K8" s="33" t="s">
        <v>159</v>
      </c>
      <c r="M8" s="96" t="s">
        <v>177</v>
      </c>
    </row>
    <row r="9" spans="1:13">
      <c r="A9" s="25">
        <v>1</v>
      </c>
      <c r="B9" s="25">
        <v>2</v>
      </c>
      <c r="C9" s="25">
        <v>3</v>
      </c>
      <c r="D9" s="25"/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1:13" ht="36.75">
      <c r="A10" s="121" t="s">
        <v>240</v>
      </c>
      <c r="B10" s="122" t="s">
        <v>241</v>
      </c>
      <c r="C10" s="27" t="s">
        <v>160</v>
      </c>
      <c r="D10" s="27" t="s">
        <v>160</v>
      </c>
      <c r="E10" s="25"/>
      <c r="F10" s="25"/>
      <c r="G10" s="25"/>
      <c r="H10" s="25"/>
      <c r="I10" s="195">
        <v>22684</v>
      </c>
      <c r="J10" s="25"/>
      <c r="K10" s="25"/>
    </row>
    <row r="11" spans="1:13" ht="36.75">
      <c r="A11" s="121" t="s">
        <v>242</v>
      </c>
      <c r="B11" s="122" t="s">
        <v>241</v>
      </c>
      <c r="C11" s="27" t="s">
        <v>160</v>
      </c>
      <c r="D11" s="27" t="s">
        <v>160</v>
      </c>
      <c r="E11" s="25"/>
      <c r="F11" s="25"/>
      <c r="G11" s="25"/>
      <c r="H11" s="25"/>
      <c r="I11" s="25"/>
      <c r="J11" s="25"/>
      <c r="K11" s="25"/>
      <c r="M11" s="197"/>
    </row>
    <row r="12" spans="1:13" ht="35.25" customHeight="1">
      <c r="A12" s="123" t="s">
        <v>243</v>
      </c>
      <c r="B12" s="124">
        <v>1000</v>
      </c>
      <c r="C12" s="124" t="s">
        <v>160</v>
      </c>
      <c r="D12" s="124"/>
      <c r="E12" s="125">
        <f>E13+E14+E15</f>
        <v>323258726.79999995</v>
      </c>
      <c r="F12" s="125">
        <f>F13+F14+F15</f>
        <v>211136800</v>
      </c>
      <c r="G12" s="125" t="s">
        <v>177</v>
      </c>
      <c r="H12" s="125" t="s">
        <v>177</v>
      </c>
      <c r="I12" s="125">
        <f t="shared" ref="I12:J12" si="0">I15+I14+I13</f>
        <v>112121926.80000001</v>
      </c>
      <c r="J12" s="125">
        <f t="shared" si="0"/>
        <v>77437858.800000012</v>
      </c>
      <c r="K12" s="126" t="s">
        <v>177</v>
      </c>
      <c r="L12" s="96" t="s">
        <v>177</v>
      </c>
    </row>
    <row r="13" spans="1:13" ht="24.75">
      <c r="A13" s="116" t="s">
        <v>244</v>
      </c>
      <c r="B13" s="114"/>
      <c r="C13" s="114"/>
      <c r="D13" s="114"/>
      <c r="E13" s="39">
        <f>F13+I13</f>
        <v>114400475.59999999</v>
      </c>
      <c r="F13" s="115">
        <f>F22</f>
        <v>77026500</v>
      </c>
      <c r="G13" s="115" t="s">
        <v>177</v>
      </c>
      <c r="H13" s="115" t="s">
        <v>177</v>
      </c>
      <c r="I13" s="41">
        <v>37373975.600000001</v>
      </c>
      <c r="J13" s="41">
        <v>25812619.600000001</v>
      </c>
      <c r="K13" s="41" t="s">
        <v>177</v>
      </c>
      <c r="L13" s="96" t="s">
        <v>177</v>
      </c>
      <c r="M13" s="96" t="s">
        <v>177</v>
      </c>
    </row>
    <row r="14" spans="1:13" ht="24.75">
      <c r="A14" s="116" t="s">
        <v>245</v>
      </c>
      <c r="B14" s="114"/>
      <c r="C14" s="114"/>
      <c r="D14" s="114"/>
      <c r="E14" s="39">
        <f t="shared" ref="E14:E15" si="1">F14+G14+H14+I14</f>
        <v>103756175.59999999</v>
      </c>
      <c r="F14" s="115">
        <f t="shared" ref="F14:F15" si="2">F23</f>
        <v>66382200</v>
      </c>
      <c r="G14" s="115"/>
      <c r="H14" s="115"/>
      <c r="I14" s="41">
        <v>37373975.600000001</v>
      </c>
      <c r="J14" s="41">
        <v>25812619.600000001</v>
      </c>
      <c r="K14" s="41" t="s">
        <v>177</v>
      </c>
      <c r="L14" s="96" t="s">
        <v>177</v>
      </c>
      <c r="M14" s="96"/>
    </row>
    <row r="15" spans="1:13" ht="24.75">
      <c r="A15" s="116" t="s">
        <v>246</v>
      </c>
      <c r="B15" s="114"/>
      <c r="C15" s="114"/>
      <c r="D15" s="114"/>
      <c r="E15" s="39">
        <f t="shared" si="1"/>
        <v>105102075.59999999</v>
      </c>
      <c r="F15" s="115">
        <f t="shared" si="2"/>
        <v>67728100</v>
      </c>
      <c r="G15" s="115"/>
      <c r="H15" s="115"/>
      <c r="I15" s="41">
        <v>37373975.600000001</v>
      </c>
      <c r="J15" s="41">
        <v>25812619.600000001</v>
      </c>
      <c r="K15" s="41" t="s">
        <v>177</v>
      </c>
      <c r="M15" s="96"/>
    </row>
    <row r="16" spans="1:13">
      <c r="A16" s="26" t="s">
        <v>161</v>
      </c>
      <c r="B16" s="114" t="s">
        <v>177</v>
      </c>
      <c r="C16" s="114"/>
      <c r="D16" s="114"/>
      <c r="E16" s="27" t="s">
        <v>160</v>
      </c>
      <c r="F16" s="27" t="s">
        <v>160</v>
      </c>
      <c r="G16" s="27" t="s">
        <v>160</v>
      </c>
      <c r="H16" s="27" t="s">
        <v>160</v>
      </c>
      <c r="I16" s="27" t="s">
        <v>160</v>
      </c>
      <c r="J16" s="27" t="s">
        <v>160</v>
      </c>
      <c r="K16" s="27" t="s">
        <v>160</v>
      </c>
    </row>
    <row r="17" spans="1:12" ht="52.5" customHeight="1">
      <c r="A17" s="34" t="s">
        <v>247</v>
      </c>
      <c r="B17" s="124">
        <v>1200</v>
      </c>
      <c r="C17" s="124">
        <v>130</v>
      </c>
      <c r="D17" s="124">
        <v>130</v>
      </c>
      <c r="E17" s="130">
        <f>E18+E19+E20</f>
        <v>112121926.80000001</v>
      </c>
      <c r="F17" s="130" t="s">
        <v>177</v>
      </c>
      <c r="G17" s="131"/>
      <c r="H17" s="132"/>
      <c r="I17" s="130">
        <f>I20+I19+I18</f>
        <v>112121926.80000001</v>
      </c>
      <c r="J17" s="136">
        <f>J20+J19+J18</f>
        <v>77437858.800000012</v>
      </c>
      <c r="K17" s="134"/>
      <c r="L17" s="96" t="s">
        <v>177</v>
      </c>
    </row>
    <row r="18" spans="1:12" ht="31.5" customHeight="1">
      <c r="A18" s="116" t="s">
        <v>244</v>
      </c>
      <c r="B18" s="38"/>
      <c r="C18" s="38"/>
      <c r="D18" s="114"/>
      <c r="E18" s="40">
        <f>I18</f>
        <v>37373975.600000001</v>
      </c>
      <c r="F18" s="115" t="s">
        <v>177</v>
      </c>
      <c r="G18" s="106"/>
      <c r="H18" s="107"/>
      <c r="I18" s="41">
        <v>37373975.600000001</v>
      </c>
      <c r="J18" s="41">
        <v>25812619.600000001</v>
      </c>
      <c r="K18" s="41"/>
    </row>
    <row r="19" spans="1:12" ht="31.5" customHeight="1">
      <c r="A19" s="116" t="s">
        <v>245</v>
      </c>
      <c r="B19" s="38"/>
      <c r="C19" s="38"/>
      <c r="D19" s="114"/>
      <c r="E19" s="115">
        <f t="shared" ref="E19:E20" si="3">I19</f>
        <v>37373975.600000001</v>
      </c>
      <c r="F19" s="115" t="s">
        <v>177</v>
      </c>
      <c r="G19" s="40"/>
      <c r="H19" s="40"/>
      <c r="I19" s="41">
        <v>37373975.600000001</v>
      </c>
      <c r="J19" s="41">
        <v>25812619.600000001</v>
      </c>
      <c r="K19" s="41"/>
    </row>
    <row r="20" spans="1:12" ht="30.75" customHeight="1">
      <c r="A20" s="116" t="s">
        <v>246</v>
      </c>
      <c r="B20" s="38"/>
      <c r="C20" s="38"/>
      <c r="D20" s="114"/>
      <c r="E20" s="115">
        <f t="shared" si="3"/>
        <v>37373975.600000001</v>
      </c>
      <c r="F20" s="115" t="s">
        <v>177</v>
      </c>
      <c r="G20" s="41"/>
      <c r="H20" s="41"/>
      <c r="I20" s="41">
        <v>37373975.600000001</v>
      </c>
      <c r="J20" s="41">
        <v>25812619.600000001</v>
      </c>
      <c r="K20" s="41"/>
    </row>
    <row r="21" spans="1:12" ht="97.5" customHeight="1">
      <c r="A21" s="34" t="s">
        <v>248</v>
      </c>
      <c r="B21" s="124">
        <v>1210</v>
      </c>
      <c r="C21" s="124">
        <v>130</v>
      </c>
      <c r="D21" s="124">
        <v>131</v>
      </c>
      <c r="E21" s="130">
        <f>E22+E23+E24</f>
        <v>211136800</v>
      </c>
      <c r="F21" s="130">
        <f>F22+F23+F24</f>
        <v>211136800</v>
      </c>
      <c r="G21" s="132"/>
      <c r="H21" s="132"/>
      <c r="I21" s="130" t="s">
        <v>177</v>
      </c>
      <c r="J21" s="130" t="s">
        <v>177</v>
      </c>
      <c r="K21" s="133"/>
    </row>
    <row r="22" spans="1:12" ht="24.75">
      <c r="A22" s="116" t="s">
        <v>244</v>
      </c>
      <c r="B22" s="38"/>
      <c r="C22" s="38"/>
      <c r="D22" s="114"/>
      <c r="E22" s="40">
        <f>F22</f>
        <v>77026500</v>
      </c>
      <c r="F22" s="40">
        <v>77026500</v>
      </c>
      <c r="G22" s="40"/>
      <c r="H22" s="40"/>
      <c r="I22" s="41" t="s">
        <v>177</v>
      </c>
      <c r="J22" s="41" t="s">
        <v>177</v>
      </c>
      <c r="K22" s="42"/>
      <c r="L22" s="96" t="s">
        <v>177</v>
      </c>
    </row>
    <row r="23" spans="1:12" ht="24.75">
      <c r="A23" s="116" t="s">
        <v>245</v>
      </c>
      <c r="B23" s="38"/>
      <c r="C23" s="38"/>
      <c r="D23" s="114"/>
      <c r="E23" s="115">
        <f t="shared" ref="E23:E24" si="4">F23</f>
        <v>66382200</v>
      </c>
      <c r="F23" s="40">
        <v>66382200</v>
      </c>
      <c r="G23" s="40"/>
      <c r="H23" s="40"/>
      <c r="I23" s="41" t="s">
        <v>177</v>
      </c>
      <c r="J23" s="41" t="s">
        <v>177</v>
      </c>
      <c r="K23" s="42"/>
    </row>
    <row r="24" spans="1:12" ht="24.75">
      <c r="A24" s="116" t="s">
        <v>246</v>
      </c>
      <c r="B24" s="38"/>
      <c r="C24" s="38"/>
      <c r="D24" s="114"/>
      <c r="E24" s="115">
        <f t="shared" si="4"/>
        <v>67728100</v>
      </c>
      <c r="F24" s="41">
        <v>67728100</v>
      </c>
      <c r="G24" s="41"/>
      <c r="H24" s="41"/>
      <c r="I24" s="41" t="s">
        <v>177</v>
      </c>
      <c r="J24" s="41" t="s">
        <v>177</v>
      </c>
      <c r="K24" s="42"/>
    </row>
    <row r="25" spans="1:12" ht="132.75">
      <c r="A25" s="34" t="s">
        <v>249</v>
      </c>
      <c r="B25" s="124">
        <v>1220</v>
      </c>
      <c r="C25" s="124">
        <v>130</v>
      </c>
      <c r="D25" s="124"/>
      <c r="E25" s="133"/>
      <c r="F25" s="133"/>
      <c r="G25" s="133"/>
      <c r="H25" s="133"/>
      <c r="I25" s="133"/>
      <c r="J25" s="133"/>
      <c r="K25" s="135"/>
    </row>
    <row r="26" spans="1:12" ht="24.75">
      <c r="A26" s="116" t="s">
        <v>244</v>
      </c>
      <c r="B26" s="38"/>
      <c r="C26" s="38"/>
      <c r="D26" s="114"/>
      <c r="E26" s="41"/>
      <c r="F26" s="41"/>
      <c r="G26" s="41"/>
      <c r="H26" s="41"/>
      <c r="I26" s="41"/>
      <c r="J26" s="41"/>
      <c r="K26" s="41"/>
    </row>
    <row r="27" spans="1:12" ht="24.75">
      <c r="A27" s="116" t="s">
        <v>245</v>
      </c>
      <c r="B27" s="38"/>
      <c r="C27" s="38"/>
      <c r="D27" s="114"/>
      <c r="E27" s="41"/>
      <c r="F27" s="41"/>
      <c r="G27" s="41"/>
      <c r="H27" s="41"/>
      <c r="I27" s="41"/>
      <c r="J27" s="41"/>
      <c r="K27" s="41"/>
    </row>
    <row r="28" spans="1:12" ht="24.75">
      <c r="A28" s="116" t="s">
        <v>246</v>
      </c>
      <c r="B28" s="38"/>
      <c r="C28" s="38"/>
      <c r="D28" s="114"/>
      <c r="E28" s="41"/>
      <c r="F28" s="41"/>
      <c r="G28" s="41"/>
      <c r="H28" s="41"/>
      <c r="I28" s="41"/>
      <c r="J28" s="41"/>
      <c r="K28" s="41"/>
      <c r="L28" s="96" t="s">
        <v>177</v>
      </c>
    </row>
    <row r="29" spans="1:12" ht="60.75">
      <c r="A29" s="34" t="s">
        <v>250</v>
      </c>
      <c r="B29" s="124" t="s">
        <v>177</v>
      </c>
      <c r="C29" s="124">
        <v>130</v>
      </c>
      <c r="D29" s="124">
        <v>131</v>
      </c>
      <c r="E29" s="130" t="s">
        <v>177</v>
      </c>
      <c r="F29" s="136"/>
      <c r="G29" s="130" t="s">
        <v>160</v>
      </c>
      <c r="H29" s="136" t="s">
        <v>160</v>
      </c>
      <c r="I29" s="136">
        <f>I32+I31+I30</f>
        <v>112121926.80000001</v>
      </c>
      <c r="J29" s="136">
        <f>J32+J31+J30</f>
        <v>77437858.800000012</v>
      </c>
      <c r="K29" s="137"/>
    </row>
    <row r="30" spans="1:12" ht="24.75">
      <c r="A30" s="116" t="s">
        <v>244</v>
      </c>
      <c r="B30" s="38"/>
      <c r="C30" s="38"/>
      <c r="D30" s="114"/>
      <c r="E30" s="115" t="s">
        <v>177</v>
      </c>
      <c r="F30" s="41"/>
      <c r="G30" s="115" t="s">
        <v>177</v>
      </c>
      <c r="H30" s="41" t="s">
        <v>177</v>
      </c>
      <c r="I30" s="41">
        <v>37373975.600000001</v>
      </c>
      <c r="J30" s="41">
        <v>25812619.600000001</v>
      </c>
      <c r="K30" s="41"/>
    </row>
    <row r="31" spans="1:12" ht="24.75">
      <c r="A31" s="116" t="s">
        <v>245</v>
      </c>
      <c r="B31" s="38"/>
      <c r="C31" s="38"/>
      <c r="D31" s="114"/>
      <c r="E31" s="40"/>
      <c r="F31" s="40"/>
      <c r="G31" s="106"/>
      <c r="H31" s="41"/>
      <c r="I31" s="41">
        <v>37373975.600000001</v>
      </c>
      <c r="J31" s="41">
        <v>25812619.600000001</v>
      </c>
      <c r="K31" s="41"/>
    </row>
    <row r="32" spans="1:12" ht="24.75">
      <c r="A32" s="116" t="s">
        <v>246</v>
      </c>
      <c r="B32" s="38"/>
      <c r="C32" s="38"/>
      <c r="D32" s="114"/>
      <c r="E32" s="41"/>
      <c r="F32" s="41"/>
      <c r="G32" s="41"/>
      <c r="H32" s="41"/>
      <c r="I32" s="41">
        <v>37373975.600000001</v>
      </c>
      <c r="J32" s="41">
        <v>25812619.600000001</v>
      </c>
      <c r="K32" s="41"/>
    </row>
    <row r="33" spans="1:11" ht="48.75">
      <c r="A33" s="34" t="s">
        <v>162</v>
      </c>
      <c r="B33" s="124">
        <v>1300</v>
      </c>
      <c r="C33" s="124">
        <v>140</v>
      </c>
      <c r="D33" s="124"/>
      <c r="E33" s="136"/>
      <c r="F33" s="136" t="s">
        <v>160</v>
      </c>
      <c r="G33" s="136" t="s">
        <v>160</v>
      </c>
      <c r="H33" s="136" t="s">
        <v>160</v>
      </c>
      <c r="I33" s="136"/>
      <c r="J33" s="136"/>
      <c r="K33" s="136" t="s">
        <v>160</v>
      </c>
    </row>
    <row r="34" spans="1:11" ht="24.75">
      <c r="A34" s="116" t="s">
        <v>244</v>
      </c>
      <c r="B34" s="38"/>
      <c r="C34" s="38"/>
      <c r="D34" s="114"/>
      <c r="E34" s="41"/>
      <c r="F34" s="41"/>
      <c r="G34" s="41"/>
      <c r="H34" s="41"/>
      <c r="I34" s="41"/>
      <c r="J34" s="41"/>
      <c r="K34" s="41"/>
    </row>
    <row r="35" spans="1:11" ht="24.75">
      <c r="A35" s="116" t="s">
        <v>245</v>
      </c>
      <c r="B35" s="38"/>
      <c r="C35" s="38"/>
      <c r="D35" s="114"/>
      <c r="E35" s="41"/>
      <c r="F35" s="41"/>
      <c r="G35" s="41"/>
      <c r="H35" s="41"/>
      <c r="I35" s="41"/>
      <c r="J35" s="41"/>
      <c r="K35" s="41"/>
    </row>
    <row r="36" spans="1:11" ht="24.75">
      <c r="A36" s="116" t="s">
        <v>246</v>
      </c>
      <c r="B36" s="38"/>
      <c r="C36" s="38"/>
      <c r="D36" s="114"/>
      <c r="E36" s="41"/>
      <c r="F36" s="41"/>
      <c r="G36" s="41"/>
      <c r="H36" s="41"/>
      <c r="I36" s="41"/>
      <c r="J36" s="41"/>
      <c r="K36" s="41"/>
    </row>
    <row r="37" spans="1:11" ht="36.75">
      <c r="A37" s="102" t="s">
        <v>251</v>
      </c>
      <c r="B37" s="124">
        <v>1300</v>
      </c>
      <c r="C37" s="124">
        <v>140</v>
      </c>
      <c r="D37" s="124"/>
      <c r="E37" s="136"/>
      <c r="F37" s="136" t="s">
        <v>160</v>
      </c>
      <c r="G37" s="136" t="s">
        <v>160</v>
      </c>
      <c r="H37" s="136" t="s">
        <v>160</v>
      </c>
      <c r="I37" s="136"/>
      <c r="J37" s="136"/>
      <c r="K37" s="136" t="s">
        <v>160</v>
      </c>
    </row>
    <row r="38" spans="1:11" ht="24.75">
      <c r="A38" s="116" t="s">
        <v>244</v>
      </c>
      <c r="B38" s="114"/>
      <c r="C38" s="114"/>
      <c r="D38" s="114"/>
      <c r="E38" s="41"/>
      <c r="F38" s="41"/>
      <c r="G38" s="41"/>
      <c r="H38" s="41"/>
      <c r="I38" s="41"/>
      <c r="J38" s="41"/>
      <c r="K38" s="41"/>
    </row>
    <row r="39" spans="1:11" ht="24.75">
      <c r="A39" s="116" t="s">
        <v>245</v>
      </c>
      <c r="B39" s="114"/>
      <c r="C39" s="114"/>
      <c r="D39" s="114"/>
      <c r="E39" s="41"/>
      <c r="F39" s="41"/>
      <c r="G39" s="41"/>
      <c r="H39" s="41"/>
      <c r="I39" s="41"/>
      <c r="J39" s="41"/>
      <c r="K39" s="41"/>
    </row>
    <row r="40" spans="1:11" ht="24.75">
      <c r="A40" s="116" t="s">
        <v>246</v>
      </c>
      <c r="B40" s="114"/>
      <c r="C40" s="114"/>
      <c r="D40" s="114"/>
      <c r="E40" s="41"/>
      <c r="F40" s="41"/>
      <c r="G40" s="41"/>
      <c r="H40" s="41"/>
      <c r="I40" s="41"/>
      <c r="J40" s="41"/>
      <c r="K40" s="41"/>
    </row>
    <row r="41" spans="1:11">
      <c r="A41" s="102" t="s">
        <v>252</v>
      </c>
      <c r="B41" s="124">
        <v>1410</v>
      </c>
      <c r="C41" s="124">
        <v>150</v>
      </c>
      <c r="D41" s="124"/>
      <c r="E41" s="136"/>
      <c r="F41" s="136" t="s">
        <v>160</v>
      </c>
      <c r="G41" s="136" t="s">
        <v>177</v>
      </c>
      <c r="H41" s="136" t="s">
        <v>177</v>
      </c>
      <c r="I41" s="136" t="s">
        <v>160</v>
      </c>
      <c r="J41" s="136" t="s">
        <v>160</v>
      </c>
      <c r="K41" s="136" t="s">
        <v>160</v>
      </c>
    </row>
    <row r="42" spans="1:11" ht="24.75">
      <c r="A42" s="116" t="s">
        <v>244</v>
      </c>
      <c r="B42" s="114"/>
      <c r="C42" s="114"/>
      <c r="D42" s="114"/>
      <c r="E42" s="41"/>
      <c r="F42" s="41"/>
      <c r="G42" s="41"/>
      <c r="H42" s="41"/>
      <c r="I42" s="41"/>
      <c r="J42" s="41"/>
      <c r="K42" s="41"/>
    </row>
    <row r="43" spans="1:11" ht="24.75">
      <c r="A43" s="116" t="s">
        <v>245</v>
      </c>
      <c r="B43" s="114"/>
      <c r="C43" s="114"/>
      <c r="D43" s="114"/>
      <c r="E43" s="41"/>
      <c r="F43" s="41"/>
      <c r="G43" s="41"/>
      <c r="H43" s="41"/>
      <c r="I43" s="41"/>
      <c r="J43" s="41"/>
      <c r="K43" s="41"/>
    </row>
    <row r="44" spans="1:11" ht="24.75">
      <c r="A44" s="116" t="s">
        <v>246</v>
      </c>
      <c r="B44" s="114"/>
      <c r="C44" s="114"/>
      <c r="D44" s="114"/>
      <c r="E44" s="41"/>
      <c r="F44" s="41"/>
      <c r="G44" s="41"/>
      <c r="H44" s="41"/>
      <c r="I44" s="41"/>
      <c r="J44" s="41"/>
      <c r="K44" s="41"/>
    </row>
    <row r="45" spans="1:11" ht="36.75">
      <c r="A45" s="102" t="s">
        <v>253</v>
      </c>
      <c r="B45" s="124">
        <v>1420</v>
      </c>
      <c r="C45" s="124">
        <v>150</v>
      </c>
      <c r="D45" s="124"/>
      <c r="E45" s="136"/>
      <c r="F45" s="136" t="s">
        <v>160</v>
      </c>
      <c r="G45" s="136" t="s">
        <v>177</v>
      </c>
      <c r="H45" s="136" t="s">
        <v>177</v>
      </c>
      <c r="I45" s="136" t="s">
        <v>160</v>
      </c>
      <c r="J45" s="136" t="s">
        <v>160</v>
      </c>
      <c r="K45" s="136" t="s">
        <v>160</v>
      </c>
    </row>
    <row r="46" spans="1:11" ht="24.75">
      <c r="A46" s="116" t="s">
        <v>244</v>
      </c>
      <c r="B46" s="114"/>
      <c r="C46" s="114"/>
      <c r="D46" s="114"/>
      <c r="E46" s="41"/>
      <c r="F46" s="41"/>
      <c r="G46" s="41"/>
      <c r="H46" s="41"/>
      <c r="I46" s="41"/>
      <c r="J46" s="41"/>
      <c r="K46" s="41"/>
    </row>
    <row r="47" spans="1:11" ht="24.75">
      <c r="A47" s="116" t="s">
        <v>245</v>
      </c>
      <c r="B47" s="114"/>
      <c r="C47" s="114"/>
      <c r="D47" s="114"/>
      <c r="E47" s="41"/>
      <c r="F47" s="41"/>
      <c r="G47" s="41"/>
      <c r="H47" s="41"/>
      <c r="I47" s="41"/>
      <c r="J47" s="41"/>
      <c r="K47" s="41"/>
    </row>
    <row r="48" spans="1:11" ht="24.75">
      <c r="A48" s="116" t="s">
        <v>246</v>
      </c>
      <c r="B48" s="114"/>
      <c r="C48" s="114"/>
      <c r="D48" s="114"/>
      <c r="E48" s="41"/>
      <c r="F48" s="41"/>
      <c r="G48" s="41"/>
      <c r="H48" s="41"/>
      <c r="I48" s="41"/>
      <c r="J48" s="41"/>
      <c r="K48" s="41"/>
    </row>
    <row r="49" spans="1:13">
      <c r="A49" s="102" t="s">
        <v>163</v>
      </c>
      <c r="B49" s="124">
        <v>1500</v>
      </c>
      <c r="C49" s="124">
        <v>180</v>
      </c>
      <c r="D49" s="124"/>
      <c r="E49" s="136"/>
      <c r="F49" s="136" t="s">
        <v>160</v>
      </c>
      <c r="G49" s="136" t="s">
        <v>160</v>
      </c>
      <c r="H49" s="136" t="s">
        <v>160</v>
      </c>
      <c r="I49" s="136" t="s">
        <v>177</v>
      </c>
      <c r="J49" s="136" t="s">
        <v>177</v>
      </c>
      <c r="K49" s="136" t="s">
        <v>177</v>
      </c>
    </row>
    <row r="50" spans="1:13" ht="24.75">
      <c r="A50" s="116" t="s">
        <v>244</v>
      </c>
      <c r="B50" s="114"/>
      <c r="C50" s="114"/>
      <c r="D50" s="114"/>
      <c r="E50" s="41"/>
      <c r="F50" s="41"/>
      <c r="G50" s="41"/>
      <c r="H50" s="41"/>
      <c r="I50" s="41"/>
      <c r="J50" s="41"/>
      <c r="K50" s="41"/>
    </row>
    <row r="51" spans="1:13" ht="24.75">
      <c r="A51" s="116" t="s">
        <v>245</v>
      </c>
      <c r="B51" s="114"/>
      <c r="C51" s="114"/>
      <c r="D51" s="114"/>
      <c r="E51" s="41"/>
      <c r="F51" s="41"/>
      <c r="G51" s="41"/>
      <c r="H51" s="41"/>
      <c r="I51" s="41"/>
      <c r="J51" s="41"/>
      <c r="K51" s="41"/>
    </row>
    <row r="52" spans="1:13" ht="24.75">
      <c r="A52" s="116" t="s">
        <v>246</v>
      </c>
      <c r="B52" s="114"/>
      <c r="C52" s="114"/>
      <c r="D52" s="114"/>
      <c r="E52" s="41"/>
      <c r="F52" s="41"/>
      <c r="G52" s="41"/>
      <c r="H52" s="41"/>
      <c r="I52" s="41"/>
      <c r="J52" s="41"/>
      <c r="K52" s="41"/>
    </row>
    <row r="53" spans="1:13" ht="24.75">
      <c r="A53" s="102" t="s">
        <v>254</v>
      </c>
      <c r="B53" s="124">
        <v>1900</v>
      </c>
      <c r="C53" s="124" t="s">
        <v>177</v>
      </c>
      <c r="D53" s="124"/>
      <c r="E53" s="136"/>
      <c r="F53" s="136" t="s">
        <v>177</v>
      </c>
      <c r="G53" s="136" t="s">
        <v>177</v>
      </c>
      <c r="H53" s="136" t="s">
        <v>177</v>
      </c>
      <c r="I53" s="136" t="s">
        <v>177</v>
      </c>
      <c r="J53" s="136" t="s">
        <v>177</v>
      </c>
      <c r="K53" s="136" t="s">
        <v>177</v>
      </c>
    </row>
    <row r="54" spans="1:13" ht="24.75">
      <c r="A54" s="116" t="s">
        <v>244</v>
      </c>
      <c r="B54" s="114"/>
      <c r="C54" s="114"/>
      <c r="D54" s="114"/>
      <c r="E54" s="41"/>
      <c r="F54" s="41"/>
      <c r="G54" s="41"/>
      <c r="H54" s="41"/>
      <c r="I54" s="41"/>
      <c r="J54" s="41"/>
      <c r="K54" s="41"/>
    </row>
    <row r="55" spans="1:13" ht="24.75">
      <c r="A55" s="116" t="s">
        <v>245</v>
      </c>
      <c r="B55" s="114"/>
      <c r="C55" s="114"/>
      <c r="D55" s="114"/>
      <c r="E55" s="41"/>
      <c r="F55" s="41"/>
      <c r="G55" s="41"/>
      <c r="H55" s="41"/>
      <c r="I55" s="41"/>
      <c r="J55" s="41"/>
      <c r="K55" s="41"/>
    </row>
    <row r="56" spans="1:13" ht="24.75">
      <c r="A56" s="116" t="s">
        <v>246</v>
      </c>
      <c r="B56" s="114"/>
      <c r="C56" s="114"/>
      <c r="D56" s="114"/>
      <c r="E56" s="41"/>
      <c r="F56" s="41"/>
      <c r="G56" s="41"/>
      <c r="H56" s="41"/>
      <c r="I56" s="41"/>
      <c r="J56" s="41"/>
      <c r="K56" s="41"/>
    </row>
    <row r="57" spans="1:13" ht="24.75">
      <c r="A57" s="102" t="s">
        <v>255</v>
      </c>
      <c r="B57" s="124">
        <v>1980</v>
      </c>
      <c r="C57" s="124" t="s">
        <v>160</v>
      </c>
      <c r="D57" s="124">
        <v>510</v>
      </c>
      <c r="E57" s="136"/>
      <c r="F57" s="136" t="s">
        <v>177</v>
      </c>
      <c r="G57" s="136" t="s">
        <v>177</v>
      </c>
      <c r="H57" s="136" t="s">
        <v>177</v>
      </c>
      <c r="I57" s="136" t="s">
        <v>177</v>
      </c>
      <c r="J57" s="136" t="s">
        <v>177</v>
      </c>
      <c r="K57" s="136" t="s">
        <v>177</v>
      </c>
    </row>
    <row r="58" spans="1:13" ht="24.75">
      <c r="A58" s="116" t="s">
        <v>244</v>
      </c>
      <c r="B58" s="114"/>
      <c r="C58" s="114"/>
      <c r="D58" s="114"/>
      <c r="E58" s="41"/>
      <c r="F58" s="41"/>
      <c r="G58" s="41"/>
      <c r="H58" s="41"/>
      <c r="I58" s="41"/>
      <c r="J58" s="41"/>
      <c r="K58" s="41"/>
    </row>
    <row r="59" spans="1:13" ht="24.75">
      <c r="A59" s="116" t="s">
        <v>245</v>
      </c>
      <c r="B59" s="114"/>
      <c r="C59" s="114"/>
      <c r="D59" s="114"/>
      <c r="E59" s="41"/>
      <c r="F59" s="41"/>
      <c r="G59" s="41"/>
      <c r="H59" s="41"/>
      <c r="I59" s="41"/>
      <c r="J59" s="41"/>
      <c r="K59" s="41"/>
    </row>
    <row r="60" spans="1:13" ht="24.75">
      <c r="A60" s="116" t="s">
        <v>246</v>
      </c>
      <c r="B60" s="114"/>
      <c r="C60" s="114"/>
      <c r="D60" s="114"/>
      <c r="E60" s="41"/>
      <c r="F60" s="41"/>
      <c r="G60" s="41"/>
      <c r="H60" s="41"/>
      <c r="I60" s="41"/>
      <c r="J60" s="41"/>
      <c r="K60" s="41"/>
    </row>
    <row r="61" spans="1:13" ht="84.75">
      <c r="A61" s="102" t="s">
        <v>256</v>
      </c>
      <c r="B61" s="124">
        <v>1981</v>
      </c>
      <c r="C61" s="124">
        <v>510</v>
      </c>
      <c r="D61" s="124">
        <v>510</v>
      </c>
      <c r="E61" s="136"/>
      <c r="F61" s="136" t="s">
        <v>177</v>
      </c>
      <c r="G61" s="136" t="s">
        <v>177</v>
      </c>
      <c r="H61" s="136" t="s">
        <v>177</v>
      </c>
      <c r="I61" s="136" t="s">
        <v>177</v>
      </c>
      <c r="J61" s="136" t="s">
        <v>177</v>
      </c>
      <c r="K61" s="136" t="s">
        <v>177</v>
      </c>
    </row>
    <row r="62" spans="1:13" ht="24.75">
      <c r="A62" s="116" t="s">
        <v>244</v>
      </c>
      <c r="B62" s="114"/>
      <c r="C62" s="114"/>
      <c r="D62" s="114"/>
      <c r="E62" s="41"/>
      <c r="F62" s="41"/>
      <c r="G62" s="41"/>
      <c r="H62" s="41"/>
      <c r="I62" s="41"/>
      <c r="J62" s="41"/>
      <c r="K62" s="41"/>
    </row>
    <row r="63" spans="1:13" ht="24.75">
      <c r="A63" s="116" t="s">
        <v>245</v>
      </c>
      <c r="B63" s="114"/>
      <c r="C63" s="114"/>
      <c r="D63" s="114"/>
      <c r="E63" s="41"/>
      <c r="F63" s="41"/>
      <c r="G63" s="41"/>
      <c r="H63" s="41"/>
      <c r="I63" s="41"/>
      <c r="J63" s="41"/>
      <c r="K63" s="41"/>
    </row>
    <row r="64" spans="1:13" ht="24.75">
      <c r="A64" s="116" t="s">
        <v>246</v>
      </c>
      <c r="B64" s="114"/>
      <c r="C64" s="114"/>
      <c r="D64" s="114"/>
      <c r="E64" s="41"/>
      <c r="F64" s="41"/>
      <c r="G64" s="41"/>
      <c r="H64" s="41"/>
      <c r="I64" s="41"/>
      <c r="J64" s="41"/>
      <c r="K64" s="41"/>
      <c r="M64" s="196"/>
    </row>
    <row r="65" spans="1:13">
      <c r="A65" s="34" t="s">
        <v>257</v>
      </c>
      <c r="B65" s="124">
        <v>2000</v>
      </c>
      <c r="C65" s="124" t="s">
        <v>160</v>
      </c>
      <c r="D65" s="124">
        <v>200</v>
      </c>
      <c r="E65" s="130">
        <f>E66+E67+E68</f>
        <v>323326678.79999995</v>
      </c>
      <c r="F65" s="130">
        <f>F66+F67+F68</f>
        <v>211136800</v>
      </c>
      <c r="G65" s="130" t="s">
        <v>177</v>
      </c>
      <c r="H65" s="130" t="s">
        <v>177</v>
      </c>
      <c r="I65" s="130">
        <f>I66+I67+I68</f>
        <v>112189878.80000001</v>
      </c>
      <c r="J65" s="130">
        <f>J66+J67+J68</f>
        <v>77437858.800000012</v>
      </c>
      <c r="K65" s="137"/>
      <c r="L65" s="96"/>
      <c r="M65" s="196" t="s">
        <v>177</v>
      </c>
    </row>
    <row r="66" spans="1:13" ht="24.75">
      <c r="A66" s="116" t="s">
        <v>244</v>
      </c>
      <c r="B66" s="138"/>
      <c r="C66" s="138"/>
      <c r="D66" s="138"/>
      <c r="E66" s="128">
        <f>F66+I66</f>
        <v>114423059.59999999</v>
      </c>
      <c r="F66" s="128">
        <f>F72+F84+F104+F145</f>
        <v>77026500</v>
      </c>
      <c r="G66" s="128" t="s">
        <v>177</v>
      </c>
      <c r="H66" s="139" t="s">
        <v>177</v>
      </c>
      <c r="I66" s="129">
        <f>I72+I76+I84+I104+I145</f>
        <v>37396559.600000001</v>
      </c>
      <c r="J66" s="129">
        <f>J76+J145</f>
        <v>25812619.600000001</v>
      </c>
      <c r="K66" s="140"/>
      <c r="L66" s="96" t="s">
        <v>177</v>
      </c>
      <c r="M66" s="197" t="s">
        <v>177</v>
      </c>
    </row>
    <row r="67" spans="1:13" ht="24.75">
      <c r="A67" s="116" t="s">
        <v>245</v>
      </c>
      <c r="B67" s="138"/>
      <c r="C67" s="138"/>
      <c r="D67" s="138"/>
      <c r="E67" s="128">
        <f t="shared" ref="E67:E68" si="5">F67+I67</f>
        <v>103778859.59999999</v>
      </c>
      <c r="F67" s="128">
        <v>66382200</v>
      </c>
      <c r="G67" s="139"/>
      <c r="H67" s="139"/>
      <c r="I67" s="129">
        <f t="shared" ref="I67:I68" si="6">I73+I77+I85+I105+I146</f>
        <v>37396659.600000001</v>
      </c>
      <c r="J67" s="129">
        <f t="shared" ref="J67:J68" si="7">J77+J146</f>
        <v>25812619.600000001</v>
      </c>
      <c r="K67" s="140"/>
      <c r="M67" s="196"/>
    </row>
    <row r="68" spans="1:13" ht="24.75">
      <c r="A68" s="116" t="s">
        <v>246</v>
      </c>
      <c r="B68" s="138"/>
      <c r="C68" s="138"/>
      <c r="D68" s="138"/>
      <c r="E68" s="128">
        <f t="shared" si="5"/>
        <v>105124759.59999999</v>
      </c>
      <c r="F68" s="128">
        <v>67728100</v>
      </c>
      <c r="G68" s="140"/>
      <c r="H68" s="140"/>
      <c r="I68" s="129">
        <f t="shared" si="6"/>
        <v>37396659.600000001</v>
      </c>
      <c r="J68" s="129">
        <f t="shared" si="7"/>
        <v>25812619.600000001</v>
      </c>
      <c r="K68" s="140"/>
      <c r="M68" s="196" t="s">
        <v>177</v>
      </c>
    </row>
    <row r="69" spans="1:13" ht="36.75">
      <c r="A69" s="102" t="s">
        <v>164</v>
      </c>
      <c r="B69" s="155">
        <v>2100</v>
      </c>
      <c r="C69" s="155" t="s">
        <v>160</v>
      </c>
      <c r="D69" s="155">
        <v>210</v>
      </c>
      <c r="E69" s="161">
        <f>F69+I69</f>
        <v>193845082.80000001</v>
      </c>
      <c r="F69" s="161">
        <f>F71+F83</f>
        <v>182514300</v>
      </c>
      <c r="G69" s="161" t="s">
        <v>177</v>
      </c>
      <c r="H69" s="161" t="s">
        <v>177</v>
      </c>
      <c r="I69" s="181">
        <f>I71+I83</f>
        <v>11330782.800000001</v>
      </c>
      <c r="J69" s="181">
        <f>J75</f>
        <v>117000</v>
      </c>
      <c r="K69" s="160"/>
      <c r="M69" s="96"/>
    </row>
    <row r="70" spans="1:13">
      <c r="A70" s="26" t="s">
        <v>142</v>
      </c>
      <c r="B70" s="38"/>
      <c r="C70" s="38"/>
      <c r="D70" s="114"/>
      <c r="E70" s="105"/>
      <c r="F70" s="105"/>
      <c r="G70" s="105"/>
      <c r="H70" s="105"/>
      <c r="I70" s="105"/>
      <c r="J70" s="105"/>
      <c r="K70" s="44"/>
      <c r="L70" s="96">
        <f>E72+E76+E84</f>
        <v>72828859.180000007</v>
      </c>
      <c r="M70" s="96">
        <f>L72+L71+L70</f>
        <v>193962082.80000001</v>
      </c>
    </row>
    <row r="71" spans="1:13" ht="39" customHeight="1">
      <c r="A71" s="182" t="s">
        <v>258</v>
      </c>
      <c r="B71" s="183">
        <v>2110</v>
      </c>
      <c r="C71" s="183">
        <v>111</v>
      </c>
      <c r="D71" s="183">
        <v>211</v>
      </c>
      <c r="E71" s="179">
        <f t="shared" ref="E71:F71" si="8">E72+E73+E74</f>
        <v>147447908</v>
      </c>
      <c r="F71" s="179">
        <f t="shared" si="8"/>
        <v>140180000</v>
      </c>
      <c r="G71" s="179" t="s">
        <v>177</v>
      </c>
      <c r="H71" s="179"/>
      <c r="I71" s="179">
        <f>I72+I73+I74</f>
        <v>7267908</v>
      </c>
      <c r="J71" s="184" t="s">
        <v>177</v>
      </c>
      <c r="K71" s="185"/>
      <c r="L71" s="96">
        <f>E73+E77+E85</f>
        <v>60032761.810000002</v>
      </c>
      <c r="M71" s="96" t="s">
        <v>177</v>
      </c>
    </row>
    <row r="72" spans="1:13" ht="24.75">
      <c r="A72" s="116" t="s">
        <v>244</v>
      </c>
      <c r="B72" s="127"/>
      <c r="C72" s="127"/>
      <c r="D72" s="127"/>
      <c r="E72" s="128">
        <f>F72+I72</f>
        <v>54422636</v>
      </c>
      <c r="F72" s="139">
        <v>52000000</v>
      </c>
      <c r="G72" s="128" t="s">
        <v>177</v>
      </c>
      <c r="H72" s="139"/>
      <c r="I72" s="139">
        <v>2422636</v>
      </c>
      <c r="J72" s="140"/>
      <c r="K72" s="145"/>
      <c r="L72" s="96">
        <f>E74+E78+E86</f>
        <v>61100461.810000002</v>
      </c>
    </row>
    <row r="73" spans="1:13" ht="24.75">
      <c r="A73" s="116" t="s">
        <v>245</v>
      </c>
      <c r="B73" s="127"/>
      <c r="C73" s="127"/>
      <c r="D73" s="127"/>
      <c r="E73" s="128">
        <f t="shared" ref="E73:E74" si="9">F73+I73</f>
        <v>46102636</v>
      </c>
      <c r="F73" s="139">
        <v>43680000</v>
      </c>
      <c r="G73" s="139"/>
      <c r="H73" s="139"/>
      <c r="I73" s="139">
        <v>2422636</v>
      </c>
      <c r="J73" s="140"/>
      <c r="K73" s="140"/>
    </row>
    <row r="74" spans="1:13" ht="24.75">
      <c r="A74" s="116" t="s">
        <v>246</v>
      </c>
      <c r="B74" s="127"/>
      <c r="C74" s="127"/>
      <c r="D74" s="127"/>
      <c r="E74" s="128">
        <f t="shared" si="9"/>
        <v>46922636</v>
      </c>
      <c r="F74" s="139">
        <v>44500000</v>
      </c>
      <c r="G74" s="139"/>
      <c r="H74" s="139"/>
      <c r="I74" s="139">
        <v>2422636</v>
      </c>
      <c r="J74" s="140"/>
      <c r="K74" s="140"/>
    </row>
    <row r="75" spans="1:13" ht="60.75">
      <c r="A75" s="103" t="s">
        <v>259</v>
      </c>
      <c r="B75" s="153">
        <v>2120</v>
      </c>
      <c r="C75" s="153">
        <v>112</v>
      </c>
      <c r="D75" s="153"/>
      <c r="E75" s="170">
        <f>E76+E77+E78</f>
        <v>117000</v>
      </c>
      <c r="F75" s="170" t="s">
        <v>177</v>
      </c>
      <c r="G75" s="170" t="s">
        <v>177</v>
      </c>
      <c r="H75" s="170"/>
      <c r="I75" s="170">
        <f>I78+I77+I76</f>
        <v>117000</v>
      </c>
      <c r="J75" s="170">
        <f>J78+J77+J76</f>
        <v>117000</v>
      </c>
      <c r="K75" s="172"/>
      <c r="L75" s="96"/>
    </row>
    <row r="76" spans="1:13" ht="24.75">
      <c r="A76" s="116" t="s">
        <v>244</v>
      </c>
      <c r="B76" s="127"/>
      <c r="C76" s="127"/>
      <c r="D76" s="127"/>
      <c r="E76" s="128">
        <f>I76</f>
        <v>39000</v>
      </c>
      <c r="F76" s="139" t="s">
        <v>177</v>
      </c>
      <c r="G76" s="139" t="s">
        <v>177</v>
      </c>
      <c r="H76" s="139"/>
      <c r="I76" s="140">
        <v>39000</v>
      </c>
      <c r="J76" s="140">
        <v>39000</v>
      </c>
      <c r="K76" s="140"/>
    </row>
    <row r="77" spans="1:13" ht="24.75">
      <c r="A77" s="116" t="s">
        <v>245</v>
      </c>
      <c r="B77" s="127" t="s">
        <v>177</v>
      </c>
      <c r="C77" s="127" t="s">
        <v>177</v>
      </c>
      <c r="D77" s="127"/>
      <c r="E77" s="128">
        <f t="shared" ref="E77:E78" si="10">I77</f>
        <v>39000</v>
      </c>
      <c r="F77" s="141"/>
      <c r="G77" s="141"/>
      <c r="H77" s="141"/>
      <c r="I77" s="140">
        <v>39000</v>
      </c>
      <c r="J77" s="140">
        <v>39000</v>
      </c>
      <c r="K77" s="145"/>
    </row>
    <row r="78" spans="1:13" ht="24.75">
      <c r="A78" s="116" t="s">
        <v>246</v>
      </c>
      <c r="B78" s="127"/>
      <c r="C78" s="127"/>
      <c r="D78" s="127"/>
      <c r="E78" s="128">
        <f t="shared" si="10"/>
        <v>39000</v>
      </c>
      <c r="F78" s="140" t="s">
        <v>177</v>
      </c>
      <c r="G78" s="140"/>
      <c r="H78" s="140"/>
      <c r="I78" s="140">
        <v>39000</v>
      </c>
      <c r="J78" s="140">
        <v>39000</v>
      </c>
      <c r="K78" s="140"/>
    </row>
    <row r="79" spans="1:13" ht="84.75">
      <c r="A79" s="45" t="s">
        <v>260</v>
      </c>
      <c r="B79" s="142">
        <v>2130</v>
      </c>
      <c r="C79" s="142">
        <v>113</v>
      </c>
      <c r="D79" s="142"/>
      <c r="E79" s="143" t="s">
        <v>177</v>
      </c>
      <c r="F79" s="143" t="s">
        <v>177</v>
      </c>
      <c r="G79" s="143" t="s">
        <v>177</v>
      </c>
      <c r="H79" s="143" t="s">
        <v>177</v>
      </c>
      <c r="I79" s="143" t="s">
        <v>177</v>
      </c>
      <c r="J79" s="144"/>
      <c r="K79" s="144"/>
      <c r="L79" s="96"/>
    </row>
    <row r="80" spans="1:13" ht="31.5" customHeight="1">
      <c r="A80" s="116" t="s">
        <v>244</v>
      </c>
      <c r="B80" s="127"/>
      <c r="C80" s="127"/>
      <c r="D80" s="127"/>
      <c r="E80" s="128" t="s">
        <v>177</v>
      </c>
      <c r="F80" s="139" t="s">
        <v>177</v>
      </c>
      <c r="G80" s="139" t="s">
        <v>177</v>
      </c>
      <c r="H80" s="139"/>
      <c r="I80" s="140" t="s">
        <v>177</v>
      </c>
      <c r="J80" s="140"/>
      <c r="K80" s="140"/>
    </row>
    <row r="81" spans="1:13" ht="24.75">
      <c r="A81" s="116" t="s">
        <v>245</v>
      </c>
      <c r="B81" s="127" t="s">
        <v>177</v>
      </c>
      <c r="C81" s="127" t="s">
        <v>177</v>
      </c>
      <c r="D81" s="127"/>
      <c r="E81" s="146" t="s">
        <v>177</v>
      </c>
      <c r="F81" s="141"/>
      <c r="G81" s="141"/>
      <c r="H81" s="141"/>
      <c r="I81" s="141"/>
      <c r="J81" s="141"/>
      <c r="K81" s="145"/>
    </row>
    <row r="82" spans="1:13" ht="24.75">
      <c r="A82" s="116" t="s">
        <v>246</v>
      </c>
      <c r="B82" s="127"/>
      <c r="C82" s="127"/>
      <c r="D82" s="127"/>
      <c r="E82" s="128" t="s">
        <v>177</v>
      </c>
      <c r="F82" s="140" t="s">
        <v>177</v>
      </c>
      <c r="G82" s="140"/>
      <c r="H82" s="140"/>
      <c r="I82" s="140" t="s">
        <v>177</v>
      </c>
      <c r="J82" s="140"/>
      <c r="K82" s="140"/>
    </row>
    <row r="83" spans="1:13" ht="109.5" customHeight="1">
      <c r="A83" s="102" t="s">
        <v>261</v>
      </c>
      <c r="B83" s="155">
        <v>2140</v>
      </c>
      <c r="C83" s="155">
        <v>119</v>
      </c>
      <c r="D83" s="155">
        <v>213</v>
      </c>
      <c r="E83" s="161">
        <f>E84+E85+E86</f>
        <v>46397174.800000004</v>
      </c>
      <c r="F83" s="161">
        <f>F84+F85+F86</f>
        <v>42334300</v>
      </c>
      <c r="G83" s="161"/>
      <c r="H83" s="161"/>
      <c r="I83" s="161">
        <f>I84+I85+I86</f>
        <v>4062874.8000000003</v>
      </c>
      <c r="J83" s="161">
        <f>J84</f>
        <v>1963397.37</v>
      </c>
      <c r="K83" s="162"/>
    </row>
    <row r="84" spans="1:13" ht="24.75">
      <c r="A84" s="116" t="s">
        <v>244</v>
      </c>
      <c r="B84" s="38"/>
      <c r="C84" s="38"/>
      <c r="D84" s="114"/>
      <c r="E84" s="128">
        <f>I84+F84</f>
        <v>18367223.18</v>
      </c>
      <c r="F84" s="139">
        <v>15704000</v>
      </c>
      <c r="G84" s="43"/>
      <c r="H84" s="43"/>
      <c r="I84" s="105">
        <v>2663223.1800000002</v>
      </c>
      <c r="J84" s="117">
        <v>1963397.37</v>
      </c>
      <c r="K84" s="47"/>
      <c r="M84" s="96" t="s">
        <v>181</v>
      </c>
    </row>
    <row r="85" spans="1:13" ht="24.75">
      <c r="A85" s="116" t="s">
        <v>245</v>
      </c>
      <c r="B85" s="38"/>
      <c r="C85" s="38"/>
      <c r="D85" s="114"/>
      <c r="E85" s="128">
        <f t="shared" ref="E85:E86" si="11">F85+I85</f>
        <v>13891125.810000001</v>
      </c>
      <c r="F85" s="139">
        <v>13191300</v>
      </c>
      <c r="G85" s="105"/>
      <c r="H85" s="105"/>
      <c r="I85" s="117">
        <v>699825.81</v>
      </c>
      <c r="J85" s="117" t="s">
        <v>177</v>
      </c>
      <c r="K85" s="44"/>
    </row>
    <row r="86" spans="1:13" ht="24.75">
      <c r="A86" s="116" t="s">
        <v>246</v>
      </c>
      <c r="B86" s="38"/>
      <c r="C86" s="38"/>
      <c r="D86" s="114"/>
      <c r="E86" s="128">
        <f t="shared" si="11"/>
        <v>14138825.810000001</v>
      </c>
      <c r="F86" s="139">
        <v>13439000</v>
      </c>
      <c r="G86" s="105"/>
      <c r="H86" s="105"/>
      <c r="I86" s="117">
        <v>699825.81</v>
      </c>
      <c r="J86" s="117" t="s">
        <v>177</v>
      </c>
      <c r="K86" s="44"/>
    </row>
    <row r="87" spans="1:13" ht="37.5" customHeight="1">
      <c r="A87" s="45" t="s">
        <v>262</v>
      </c>
      <c r="B87" s="142">
        <v>2141</v>
      </c>
      <c r="C87" s="142">
        <v>119</v>
      </c>
      <c r="D87" s="142">
        <v>213</v>
      </c>
      <c r="E87" s="143">
        <f>E88+E89+E90</f>
        <v>46397174.800000004</v>
      </c>
      <c r="F87" s="143">
        <f>F88+F89+F90</f>
        <v>42334300</v>
      </c>
      <c r="G87" s="143"/>
      <c r="H87" s="143"/>
      <c r="I87" s="143">
        <f>I88+I89+I90</f>
        <v>4062874.8000000003</v>
      </c>
      <c r="J87" s="143">
        <f>J88</f>
        <v>1963397.37</v>
      </c>
      <c r="K87" s="143"/>
    </row>
    <row r="88" spans="1:13" ht="24.75">
      <c r="A88" s="116" t="s">
        <v>244</v>
      </c>
      <c r="B88" s="127"/>
      <c r="C88" s="127"/>
      <c r="D88" s="127"/>
      <c r="E88" s="128">
        <f>F88+I88</f>
        <v>18367223.18</v>
      </c>
      <c r="F88" s="139">
        <v>15704000</v>
      </c>
      <c r="G88" s="139"/>
      <c r="H88" s="139"/>
      <c r="I88" s="117">
        <v>2663223.1800000002</v>
      </c>
      <c r="J88" s="117">
        <v>1963397.37</v>
      </c>
      <c r="K88" s="139"/>
    </row>
    <row r="89" spans="1:13" ht="24.75">
      <c r="A89" s="116" t="s">
        <v>245</v>
      </c>
      <c r="B89" s="127"/>
      <c r="C89" s="127"/>
      <c r="D89" s="127"/>
      <c r="E89" s="128">
        <f t="shared" ref="E89:E90" si="12">F89+I89</f>
        <v>13891125.810000001</v>
      </c>
      <c r="F89" s="139">
        <v>13191300</v>
      </c>
      <c r="G89" s="139"/>
      <c r="H89" s="139"/>
      <c r="I89" s="117">
        <v>699825.81</v>
      </c>
      <c r="J89" s="140" t="s">
        <v>177</v>
      </c>
      <c r="K89" s="139"/>
    </row>
    <row r="90" spans="1:13" ht="24.75">
      <c r="A90" s="116" t="s">
        <v>246</v>
      </c>
      <c r="B90" s="127"/>
      <c r="C90" s="127"/>
      <c r="D90" s="127"/>
      <c r="E90" s="128">
        <f t="shared" si="12"/>
        <v>14138825.810000001</v>
      </c>
      <c r="F90" s="139">
        <v>13439000</v>
      </c>
      <c r="G90" s="140"/>
      <c r="H90" s="140"/>
      <c r="I90" s="117">
        <v>699825.81</v>
      </c>
      <c r="J90" s="140" t="s">
        <v>177</v>
      </c>
      <c r="K90" s="140"/>
    </row>
    <row r="91" spans="1:13" ht="36">
      <c r="A91" s="147" t="s">
        <v>263</v>
      </c>
      <c r="B91" s="142">
        <v>2200</v>
      </c>
      <c r="C91" s="142">
        <v>300</v>
      </c>
      <c r="D91" s="142"/>
      <c r="E91" s="148"/>
      <c r="F91" s="148"/>
      <c r="G91" s="148"/>
      <c r="H91" s="148"/>
      <c r="I91" s="148"/>
      <c r="J91" s="148"/>
      <c r="K91" s="149"/>
    </row>
    <row r="92" spans="1:13" ht="24.75">
      <c r="A92" s="116" t="s">
        <v>244</v>
      </c>
      <c r="B92" s="38"/>
      <c r="C92" s="38"/>
      <c r="D92" s="114"/>
      <c r="E92" s="41"/>
      <c r="F92" s="105"/>
      <c r="G92" s="105"/>
      <c r="H92" s="105"/>
      <c r="I92" s="105"/>
      <c r="J92" s="105"/>
      <c r="K92" s="44"/>
    </row>
    <row r="93" spans="1:13" ht="24.75">
      <c r="A93" s="116" t="s">
        <v>245</v>
      </c>
      <c r="B93" s="38"/>
      <c r="C93" s="38"/>
      <c r="D93" s="114"/>
      <c r="E93" s="41"/>
      <c r="F93" s="105"/>
      <c r="G93" s="105"/>
      <c r="H93" s="105"/>
      <c r="I93" s="105"/>
      <c r="J93" s="105"/>
      <c r="K93" s="44"/>
    </row>
    <row r="94" spans="1:13" ht="24.75">
      <c r="A94" s="116" t="s">
        <v>246</v>
      </c>
      <c r="B94" s="38"/>
      <c r="C94" s="38"/>
      <c r="D94" s="114"/>
      <c r="E94" s="41"/>
      <c r="F94" s="105"/>
      <c r="G94" s="105"/>
      <c r="H94" s="105"/>
      <c r="I94" s="105"/>
      <c r="J94" s="105"/>
      <c r="K94" s="44"/>
    </row>
    <row r="95" spans="1:13" ht="72">
      <c r="A95" s="147" t="s">
        <v>264</v>
      </c>
      <c r="B95" s="142">
        <v>2211</v>
      </c>
      <c r="C95" s="142">
        <v>321</v>
      </c>
      <c r="D95" s="142"/>
      <c r="E95" s="148"/>
      <c r="F95" s="148"/>
      <c r="G95" s="148"/>
      <c r="H95" s="148"/>
      <c r="I95" s="148"/>
      <c r="J95" s="148"/>
      <c r="K95" s="149"/>
    </row>
    <row r="96" spans="1:13" ht="24.75">
      <c r="A96" s="116" t="s">
        <v>244</v>
      </c>
      <c r="B96" s="114"/>
      <c r="C96" s="114"/>
      <c r="D96" s="114"/>
      <c r="E96" s="41"/>
      <c r="F96" s="117"/>
      <c r="G96" s="117"/>
      <c r="H96" s="117"/>
      <c r="I96" s="117"/>
      <c r="J96" s="117"/>
      <c r="K96" s="117"/>
    </row>
    <row r="97" spans="1:12" ht="24.75">
      <c r="A97" s="116" t="s">
        <v>245</v>
      </c>
      <c r="B97" s="114"/>
      <c r="C97" s="114"/>
      <c r="D97" s="114"/>
      <c r="E97" s="41"/>
      <c r="F97" s="117"/>
      <c r="G97" s="117"/>
      <c r="H97" s="117"/>
      <c r="I97" s="117"/>
      <c r="J97" s="117"/>
      <c r="K97" s="117"/>
    </row>
    <row r="98" spans="1:12" ht="24.75">
      <c r="A98" s="116" t="s">
        <v>246</v>
      </c>
      <c r="B98" s="114"/>
      <c r="C98" s="114"/>
      <c r="D98" s="114"/>
      <c r="E98" s="41"/>
      <c r="F98" s="117"/>
      <c r="G98" s="117"/>
      <c r="H98" s="117"/>
      <c r="I98" s="117"/>
      <c r="J98" s="117"/>
      <c r="K98" s="117"/>
    </row>
    <row r="99" spans="1:12" ht="24.75">
      <c r="A99" s="45" t="s">
        <v>265</v>
      </c>
      <c r="B99" s="142">
        <v>2240</v>
      </c>
      <c r="C99" s="142">
        <v>360</v>
      </c>
      <c r="D99" s="142"/>
      <c r="E99" s="148"/>
      <c r="F99" s="148"/>
      <c r="G99" s="148"/>
      <c r="H99" s="148"/>
      <c r="I99" s="148"/>
      <c r="J99" s="148"/>
      <c r="K99" s="148"/>
    </row>
    <row r="100" spans="1:12" ht="24.75">
      <c r="A100" s="116" t="s">
        <v>244</v>
      </c>
      <c r="B100" s="38"/>
      <c r="C100" s="38"/>
      <c r="D100" s="114"/>
      <c r="E100" s="41"/>
      <c r="F100" s="105"/>
      <c r="G100" s="105"/>
      <c r="H100" s="105"/>
      <c r="I100" s="105"/>
      <c r="J100" s="105"/>
      <c r="K100" s="44"/>
    </row>
    <row r="101" spans="1:12" ht="24.75">
      <c r="A101" s="116" t="s">
        <v>245</v>
      </c>
      <c r="B101" s="38"/>
      <c r="C101" s="38"/>
      <c r="D101" s="114"/>
      <c r="E101" s="41"/>
      <c r="F101" s="105"/>
      <c r="G101" s="105"/>
      <c r="H101" s="105"/>
      <c r="I101" s="105"/>
      <c r="J101" s="105"/>
      <c r="K101" s="44"/>
    </row>
    <row r="102" spans="1:12" ht="24.75">
      <c r="A102" s="116" t="s">
        <v>246</v>
      </c>
      <c r="B102" s="38"/>
      <c r="C102" s="38"/>
      <c r="D102" s="114"/>
      <c r="E102" s="41"/>
      <c r="F102" s="105"/>
      <c r="G102" s="105"/>
      <c r="H102" s="105"/>
      <c r="I102" s="105"/>
      <c r="J102" s="105"/>
      <c r="K102" s="44"/>
    </row>
    <row r="103" spans="1:12" ht="38.25" customHeight="1">
      <c r="A103" s="163" t="s">
        <v>165</v>
      </c>
      <c r="B103" s="155">
        <v>2300</v>
      </c>
      <c r="C103" s="155">
        <v>850</v>
      </c>
      <c r="D103" s="155"/>
      <c r="E103" s="161">
        <f t="shared" ref="E103:F103" si="13">E104+E105+E106</f>
        <v>6206400</v>
      </c>
      <c r="F103" s="161">
        <f t="shared" si="13"/>
        <v>1874400</v>
      </c>
      <c r="G103" s="161"/>
      <c r="H103" s="161"/>
      <c r="I103" s="161">
        <f>I104+I105+I106</f>
        <v>4332000</v>
      </c>
      <c r="J103" s="164"/>
      <c r="K103" s="165"/>
    </row>
    <row r="104" spans="1:12" ht="24.75">
      <c r="A104" s="116" t="s">
        <v>244</v>
      </c>
      <c r="B104" s="114"/>
      <c r="C104" s="114"/>
      <c r="D104" s="114"/>
      <c r="E104" s="41">
        <f>E109+E113+E117+E121</f>
        <v>2104000</v>
      </c>
      <c r="F104" s="117">
        <f>F109+F113</f>
        <v>660000</v>
      </c>
      <c r="G104" s="117"/>
      <c r="H104" s="117"/>
      <c r="I104" s="117">
        <f>I113+I117+I121</f>
        <v>1444000</v>
      </c>
      <c r="J104" s="117"/>
      <c r="K104" s="117"/>
      <c r="L104" s="96" t="s">
        <v>177</v>
      </c>
    </row>
    <row r="105" spans="1:12" ht="24.75">
      <c r="A105" s="116" t="s">
        <v>245</v>
      </c>
      <c r="B105" s="114"/>
      <c r="C105" s="114"/>
      <c r="D105" s="114"/>
      <c r="E105" s="41">
        <f t="shared" ref="E105:E106" si="14">E110+E114+E118+E122</f>
        <v>1998400</v>
      </c>
      <c r="F105" s="117">
        <f t="shared" ref="F105:F106" si="15">F110+F114</f>
        <v>554400</v>
      </c>
      <c r="G105" s="117"/>
      <c r="H105" s="117"/>
      <c r="I105" s="117">
        <f t="shared" ref="I105:I106" si="16">I114+I118+I122</f>
        <v>1444000</v>
      </c>
      <c r="J105" s="117"/>
      <c r="K105" s="117"/>
    </row>
    <row r="106" spans="1:12" ht="24.75">
      <c r="A106" s="116" t="s">
        <v>246</v>
      </c>
      <c r="B106" s="114"/>
      <c r="C106" s="114"/>
      <c r="D106" s="114"/>
      <c r="E106" s="41">
        <f t="shared" si="14"/>
        <v>2104000</v>
      </c>
      <c r="F106" s="117">
        <f t="shared" si="15"/>
        <v>660000</v>
      </c>
      <c r="G106" s="117"/>
      <c r="H106" s="117"/>
      <c r="I106" s="117">
        <f t="shared" si="16"/>
        <v>1444000</v>
      </c>
      <c r="J106" s="117"/>
      <c r="K106" s="117"/>
    </row>
    <row r="107" spans="1:12">
      <c r="A107" s="26" t="s">
        <v>142</v>
      </c>
      <c r="B107" s="38"/>
      <c r="C107" s="38"/>
      <c r="D107" s="114"/>
      <c r="E107" s="105"/>
      <c r="F107" s="105"/>
      <c r="G107" s="105"/>
      <c r="H107" s="105"/>
      <c r="I107" s="105"/>
      <c r="J107" s="105"/>
      <c r="K107" s="44"/>
    </row>
    <row r="108" spans="1:12" ht="39" customHeight="1">
      <c r="A108" s="150" t="s">
        <v>266</v>
      </c>
      <c r="B108" s="142">
        <v>2310</v>
      </c>
      <c r="C108" s="142">
        <v>851</v>
      </c>
      <c r="D108" s="142">
        <v>291</v>
      </c>
      <c r="E108" s="144">
        <f>E109+E110+E111</f>
        <v>310000</v>
      </c>
      <c r="F108" s="144">
        <f>F109+F110+F111</f>
        <v>310000</v>
      </c>
      <c r="G108" s="144"/>
      <c r="H108" s="144"/>
      <c r="I108" s="144"/>
      <c r="J108" s="144"/>
      <c r="K108" s="144"/>
    </row>
    <row r="109" spans="1:12" ht="24">
      <c r="A109" s="151" t="s">
        <v>244</v>
      </c>
      <c r="B109" s="127"/>
      <c r="C109" s="127"/>
      <c r="D109" s="127"/>
      <c r="E109" s="129">
        <f>F109</f>
        <v>80000</v>
      </c>
      <c r="F109" s="139">
        <v>80000</v>
      </c>
      <c r="G109" s="140"/>
      <c r="H109" s="140"/>
      <c r="I109" s="140"/>
      <c r="J109" s="140"/>
      <c r="K109" s="140"/>
    </row>
    <row r="110" spans="1:12" ht="24">
      <c r="A110" s="151" t="s">
        <v>245</v>
      </c>
      <c r="B110" s="127"/>
      <c r="C110" s="127"/>
      <c r="D110" s="127"/>
      <c r="E110" s="129">
        <f t="shared" ref="E110:E111" si="17">F110</f>
        <v>150000</v>
      </c>
      <c r="F110" s="139">
        <v>150000</v>
      </c>
      <c r="G110" s="140"/>
      <c r="H110" s="140"/>
      <c r="I110" s="140"/>
      <c r="J110" s="140"/>
      <c r="K110" s="140"/>
    </row>
    <row r="111" spans="1:12" ht="24">
      <c r="A111" s="151" t="s">
        <v>246</v>
      </c>
      <c r="B111" s="127"/>
      <c r="C111" s="127"/>
      <c r="D111" s="127"/>
      <c r="E111" s="129">
        <f t="shared" si="17"/>
        <v>80000</v>
      </c>
      <c r="F111" s="139">
        <v>80000</v>
      </c>
      <c r="G111" s="140"/>
      <c r="H111" s="140"/>
      <c r="I111" s="140"/>
      <c r="J111" s="140"/>
      <c r="K111" s="140"/>
    </row>
    <row r="112" spans="1:12" ht="105" customHeight="1">
      <c r="A112" s="150" t="s">
        <v>267</v>
      </c>
      <c r="B112" s="142">
        <v>2320</v>
      </c>
      <c r="C112" s="142">
        <v>852</v>
      </c>
      <c r="D112" s="142">
        <v>290</v>
      </c>
      <c r="E112" s="144">
        <f>E113+E114+E115</f>
        <v>4564400</v>
      </c>
      <c r="F112" s="144">
        <f>F113+F114+F115</f>
        <v>1564400</v>
      </c>
      <c r="G112" s="144"/>
      <c r="H112" s="144"/>
      <c r="I112" s="144">
        <f>I115+I114+I113</f>
        <v>3000000</v>
      </c>
      <c r="J112" s="144"/>
      <c r="K112" s="144"/>
    </row>
    <row r="113" spans="1:11" ht="24">
      <c r="A113" s="151" t="s">
        <v>244</v>
      </c>
      <c r="B113" s="127"/>
      <c r="C113" s="127"/>
      <c r="D113" s="127"/>
      <c r="E113" s="129">
        <f>F113+I113</f>
        <v>1580000</v>
      </c>
      <c r="F113" s="139">
        <v>580000</v>
      </c>
      <c r="G113" s="140"/>
      <c r="H113" s="140"/>
      <c r="I113" s="140">
        <v>1000000</v>
      </c>
      <c r="J113" s="140"/>
      <c r="K113" s="140"/>
    </row>
    <row r="114" spans="1:11" ht="24">
      <c r="A114" s="151" t="s">
        <v>245</v>
      </c>
      <c r="B114" s="127"/>
      <c r="C114" s="127"/>
      <c r="D114" s="127"/>
      <c r="E114" s="129">
        <f t="shared" ref="E114:E115" si="18">F114+I114</f>
        <v>1404400</v>
      </c>
      <c r="F114" s="139">
        <v>404400</v>
      </c>
      <c r="G114" s="140"/>
      <c r="H114" s="140"/>
      <c r="I114" s="140">
        <v>1000000</v>
      </c>
      <c r="J114" s="140"/>
      <c r="K114" s="140"/>
    </row>
    <row r="115" spans="1:11" ht="24">
      <c r="A115" s="151" t="s">
        <v>246</v>
      </c>
      <c r="B115" s="127"/>
      <c r="C115" s="127"/>
      <c r="D115" s="127"/>
      <c r="E115" s="129">
        <f t="shared" si="18"/>
        <v>1580000</v>
      </c>
      <c r="F115" s="139">
        <v>580000</v>
      </c>
      <c r="G115" s="140"/>
      <c r="H115" s="140"/>
      <c r="I115" s="140">
        <v>1000000</v>
      </c>
      <c r="J115" s="140"/>
      <c r="K115" s="140"/>
    </row>
    <row r="116" spans="1:11" ht="48">
      <c r="A116" s="147" t="s">
        <v>268</v>
      </c>
      <c r="B116" s="142">
        <v>2330</v>
      </c>
      <c r="C116" s="142">
        <v>853</v>
      </c>
      <c r="D116" s="142">
        <v>290</v>
      </c>
      <c r="E116" s="143">
        <f t="shared" ref="E116" si="19">E117+E118+E119</f>
        <v>1332000</v>
      </c>
      <c r="F116" s="143" t="s">
        <v>177</v>
      </c>
      <c r="G116" s="143"/>
      <c r="H116" s="143"/>
      <c r="I116" s="143">
        <f>I117+I118+I119</f>
        <v>1332000</v>
      </c>
      <c r="J116" s="144"/>
      <c r="K116" s="144"/>
    </row>
    <row r="117" spans="1:11" ht="24">
      <c r="A117" s="151" t="s">
        <v>244</v>
      </c>
      <c r="B117" s="127"/>
      <c r="C117" s="127"/>
      <c r="D117" s="127"/>
      <c r="E117" s="129">
        <f>I117</f>
        <v>444000</v>
      </c>
      <c r="F117" s="139" t="s">
        <v>177</v>
      </c>
      <c r="G117" s="140"/>
      <c r="H117" s="140"/>
      <c r="I117" s="140">
        <v>444000</v>
      </c>
      <c r="J117" s="140"/>
      <c r="K117" s="140"/>
    </row>
    <row r="118" spans="1:11" ht="24">
      <c r="A118" s="151" t="s">
        <v>245</v>
      </c>
      <c r="B118" s="127"/>
      <c r="C118" s="127"/>
      <c r="D118" s="127"/>
      <c r="E118" s="129">
        <f t="shared" ref="E118:E119" si="20">I118</f>
        <v>444000</v>
      </c>
      <c r="F118" s="139" t="s">
        <v>177</v>
      </c>
      <c r="G118" s="140"/>
      <c r="H118" s="140"/>
      <c r="I118" s="140">
        <v>444000</v>
      </c>
      <c r="J118" s="140"/>
      <c r="K118" s="140"/>
    </row>
    <row r="119" spans="1:11" ht="24">
      <c r="A119" s="151" t="s">
        <v>246</v>
      </c>
      <c r="B119" s="127"/>
      <c r="C119" s="127"/>
      <c r="D119" s="127"/>
      <c r="E119" s="129">
        <f t="shared" si="20"/>
        <v>444000</v>
      </c>
      <c r="F119" s="139" t="s">
        <v>177</v>
      </c>
      <c r="G119" s="140"/>
      <c r="H119" s="140"/>
      <c r="I119" s="140">
        <v>444000</v>
      </c>
      <c r="J119" s="140"/>
      <c r="K119" s="140"/>
    </row>
    <row r="120" spans="1:11" ht="60.75">
      <c r="A120" s="45" t="s">
        <v>269</v>
      </c>
      <c r="B120" s="142">
        <v>2400</v>
      </c>
      <c r="C120" s="142" t="s">
        <v>160</v>
      </c>
      <c r="D120" s="142" t="s">
        <v>160</v>
      </c>
      <c r="E120" s="143"/>
      <c r="F120" s="143"/>
      <c r="G120" s="143"/>
      <c r="H120" s="143"/>
      <c r="I120" s="143"/>
      <c r="J120" s="144"/>
      <c r="K120" s="144"/>
    </row>
    <row r="121" spans="1:11" ht="24">
      <c r="A121" s="151" t="s">
        <v>244</v>
      </c>
      <c r="B121" s="127"/>
      <c r="C121" s="127"/>
      <c r="D121" s="127"/>
      <c r="E121" s="140"/>
      <c r="F121" s="139" t="s">
        <v>177</v>
      </c>
      <c r="G121" s="140"/>
      <c r="H121" s="140"/>
      <c r="I121" s="140"/>
      <c r="J121" s="140"/>
      <c r="K121" s="140"/>
    </row>
    <row r="122" spans="1:11" ht="24">
      <c r="A122" s="151" t="s">
        <v>245</v>
      </c>
      <c r="B122" s="127"/>
      <c r="C122" s="127"/>
      <c r="D122" s="127"/>
      <c r="E122" s="140"/>
      <c r="F122" s="139" t="s">
        <v>177</v>
      </c>
      <c r="G122" s="140"/>
      <c r="H122" s="140"/>
      <c r="I122" s="140"/>
      <c r="J122" s="140"/>
      <c r="K122" s="140"/>
    </row>
    <row r="123" spans="1:11" ht="24">
      <c r="A123" s="151" t="s">
        <v>246</v>
      </c>
      <c r="B123" s="127"/>
      <c r="C123" s="127"/>
      <c r="D123" s="127"/>
      <c r="E123" s="140"/>
      <c r="F123" s="139" t="s">
        <v>177</v>
      </c>
      <c r="G123" s="140"/>
      <c r="H123" s="140"/>
      <c r="I123" s="140"/>
      <c r="J123" s="140"/>
      <c r="K123" s="140"/>
    </row>
    <row r="124" spans="1:11" ht="60.75">
      <c r="A124" s="45" t="s">
        <v>270</v>
      </c>
      <c r="B124" s="142">
        <v>2410</v>
      </c>
      <c r="C124" s="142">
        <v>613</v>
      </c>
      <c r="D124" s="142" t="s">
        <v>177</v>
      </c>
      <c r="E124" s="143"/>
      <c r="F124" s="143"/>
      <c r="G124" s="143"/>
      <c r="H124" s="143"/>
      <c r="I124" s="143"/>
      <c r="J124" s="144"/>
      <c r="K124" s="144"/>
    </row>
    <row r="125" spans="1:11" ht="24">
      <c r="A125" s="151" t="s">
        <v>244</v>
      </c>
      <c r="B125" s="127"/>
      <c r="C125" s="127"/>
      <c r="D125" s="127"/>
      <c r="E125" s="129" t="str">
        <f>F125</f>
        <v xml:space="preserve"> </v>
      </c>
      <c r="F125" s="139" t="s">
        <v>177</v>
      </c>
      <c r="G125" s="140"/>
      <c r="H125" s="140"/>
      <c r="I125" s="140"/>
      <c r="J125" s="140"/>
      <c r="K125" s="140"/>
    </row>
    <row r="126" spans="1:11" ht="24">
      <c r="A126" s="151" t="s">
        <v>245</v>
      </c>
      <c r="B126" s="127"/>
      <c r="C126" s="127"/>
      <c r="D126" s="127"/>
      <c r="E126" s="129" t="str">
        <f t="shared" ref="E126:E127" si="21">F126</f>
        <v xml:space="preserve"> </v>
      </c>
      <c r="F126" s="139" t="s">
        <v>177</v>
      </c>
      <c r="G126" s="140"/>
      <c r="H126" s="140"/>
      <c r="I126" s="140"/>
      <c r="J126" s="140"/>
      <c r="K126" s="140"/>
    </row>
    <row r="127" spans="1:11" ht="24">
      <c r="A127" s="151" t="s">
        <v>246</v>
      </c>
      <c r="B127" s="127"/>
      <c r="C127" s="127"/>
      <c r="D127" s="127"/>
      <c r="E127" s="129" t="str">
        <f t="shared" si="21"/>
        <v xml:space="preserve"> </v>
      </c>
      <c r="F127" s="139" t="s">
        <v>177</v>
      </c>
      <c r="G127" s="140"/>
      <c r="H127" s="140"/>
      <c r="I127" s="140"/>
      <c r="J127" s="140"/>
      <c r="K127" s="140"/>
    </row>
    <row r="128" spans="1:11" ht="48.75">
      <c r="A128" s="45" t="s">
        <v>271</v>
      </c>
      <c r="B128" s="142">
        <v>2420</v>
      </c>
      <c r="C128" s="142">
        <v>623</v>
      </c>
      <c r="D128" s="142" t="s">
        <v>177</v>
      </c>
      <c r="E128" s="143"/>
      <c r="F128" s="143"/>
      <c r="G128" s="143"/>
      <c r="H128" s="143"/>
      <c r="I128" s="143"/>
      <c r="J128" s="144"/>
      <c r="K128" s="144"/>
    </row>
    <row r="129" spans="1:11" ht="24">
      <c r="A129" s="151" t="s">
        <v>244</v>
      </c>
      <c r="B129" s="127"/>
      <c r="C129" s="127"/>
      <c r="D129" s="127"/>
      <c r="E129" s="129" t="str">
        <f>F129</f>
        <v xml:space="preserve"> </v>
      </c>
      <c r="F129" s="139" t="s">
        <v>177</v>
      </c>
      <c r="G129" s="140"/>
      <c r="H129" s="140"/>
      <c r="I129" s="140"/>
      <c r="J129" s="140"/>
      <c r="K129" s="140"/>
    </row>
    <row r="130" spans="1:11" ht="24">
      <c r="A130" s="151" t="s">
        <v>245</v>
      </c>
      <c r="B130" s="127"/>
      <c r="C130" s="127"/>
      <c r="D130" s="127"/>
      <c r="E130" s="129" t="str">
        <f t="shared" ref="E130:E131" si="22">F130</f>
        <v xml:space="preserve"> </v>
      </c>
      <c r="F130" s="139" t="s">
        <v>177</v>
      </c>
      <c r="G130" s="140"/>
      <c r="H130" s="140"/>
      <c r="I130" s="140"/>
      <c r="J130" s="140"/>
      <c r="K130" s="140"/>
    </row>
    <row r="131" spans="1:11" ht="24">
      <c r="A131" s="151" t="s">
        <v>246</v>
      </c>
      <c r="B131" s="127"/>
      <c r="C131" s="127"/>
      <c r="D131" s="127"/>
      <c r="E131" s="129" t="str">
        <f t="shared" si="22"/>
        <v xml:space="preserve"> </v>
      </c>
      <c r="F131" s="139" t="s">
        <v>177</v>
      </c>
      <c r="G131" s="140"/>
      <c r="H131" s="140"/>
      <c r="I131" s="140"/>
      <c r="J131" s="140"/>
      <c r="K131" s="140"/>
    </row>
    <row r="132" spans="1:11" ht="96.75">
      <c r="A132" s="45" t="s">
        <v>272</v>
      </c>
      <c r="B132" s="142">
        <v>2420</v>
      </c>
      <c r="C132" s="142">
        <v>634</v>
      </c>
      <c r="D132" s="142" t="s">
        <v>177</v>
      </c>
      <c r="E132" s="143"/>
      <c r="F132" s="143"/>
      <c r="G132" s="143"/>
      <c r="H132" s="143"/>
      <c r="I132" s="143"/>
      <c r="J132" s="144"/>
      <c r="K132" s="144"/>
    </row>
    <row r="133" spans="1:11" ht="24">
      <c r="A133" s="151" t="s">
        <v>244</v>
      </c>
      <c r="B133" s="127"/>
      <c r="C133" s="127"/>
      <c r="D133" s="127"/>
      <c r="E133" s="129" t="str">
        <f>F133</f>
        <v xml:space="preserve"> </v>
      </c>
      <c r="F133" s="139" t="s">
        <v>177</v>
      </c>
      <c r="G133" s="140"/>
      <c r="H133" s="140"/>
      <c r="I133" s="140"/>
      <c r="J133" s="140"/>
      <c r="K133" s="140"/>
    </row>
    <row r="134" spans="1:11" ht="24">
      <c r="A134" s="151" t="s">
        <v>245</v>
      </c>
      <c r="B134" s="127"/>
      <c r="C134" s="127"/>
      <c r="D134" s="127"/>
      <c r="E134" s="129" t="str">
        <f t="shared" ref="E134:E135" si="23">F134</f>
        <v xml:space="preserve"> </v>
      </c>
      <c r="F134" s="139" t="s">
        <v>177</v>
      </c>
      <c r="G134" s="140"/>
      <c r="H134" s="140"/>
      <c r="I134" s="140"/>
      <c r="J134" s="140"/>
      <c r="K134" s="140"/>
    </row>
    <row r="135" spans="1:11" ht="24">
      <c r="A135" s="151" t="s">
        <v>246</v>
      </c>
      <c r="B135" s="127"/>
      <c r="C135" s="127"/>
      <c r="D135" s="127"/>
      <c r="E135" s="129" t="str">
        <f t="shared" si="23"/>
        <v xml:space="preserve"> </v>
      </c>
      <c r="F135" s="139" t="s">
        <v>177</v>
      </c>
      <c r="G135" s="140"/>
      <c r="H135" s="140"/>
      <c r="I135" s="140"/>
      <c r="J135" s="140"/>
      <c r="K135" s="140"/>
    </row>
    <row r="136" spans="1:11" ht="48.75">
      <c r="A136" s="45" t="s">
        <v>273</v>
      </c>
      <c r="B136" s="142">
        <v>2500</v>
      </c>
      <c r="C136" s="142" t="s">
        <v>160</v>
      </c>
      <c r="D136" s="142" t="s">
        <v>177</v>
      </c>
      <c r="E136" s="143"/>
      <c r="F136" s="143"/>
      <c r="G136" s="143"/>
      <c r="H136" s="143"/>
      <c r="I136" s="143"/>
      <c r="J136" s="144"/>
      <c r="K136" s="144"/>
    </row>
    <row r="137" spans="1:11" ht="24">
      <c r="A137" s="151" t="s">
        <v>244</v>
      </c>
      <c r="B137" s="127"/>
      <c r="C137" s="127"/>
      <c r="D137" s="127"/>
      <c r="E137" s="129" t="str">
        <f>F137</f>
        <v xml:space="preserve"> </v>
      </c>
      <c r="F137" s="139" t="s">
        <v>177</v>
      </c>
      <c r="G137" s="140"/>
      <c r="H137" s="140"/>
      <c r="I137" s="140"/>
      <c r="J137" s="140"/>
      <c r="K137" s="140"/>
    </row>
    <row r="138" spans="1:11" ht="24">
      <c r="A138" s="151" t="s">
        <v>245</v>
      </c>
      <c r="B138" s="127"/>
      <c r="C138" s="127"/>
      <c r="D138" s="127"/>
      <c r="E138" s="129" t="str">
        <f t="shared" ref="E138:E139" si="24">F138</f>
        <v xml:space="preserve"> </v>
      </c>
      <c r="F138" s="139" t="s">
        <v>177</v>
      </c>
      <c r="G138" s="140"/>
      <c r="H138" s="140"/>
      <c r="I138" s="140"/>
      <c r="J138" s="140"/>
      <c r="K138" s="140"/>
    </row>
    <row r="139" spans="1:11" ht="24">
      <c r="A139" s="151" t="s">
        <v>246</v>
      </c>
      <c r="B139" s="127"/>
      <c r="C139" s="127"/>
      <c r="D139" s="127"/>
      <c r="E139" s="129" t="str">
        <f t="shared" si="24"/>
        <v xml:space="preserve"> </v>
      </c>
      <c r="F139" s="139" t="s">
        <v>177</v>
      </c>
      <c r="G139" s="140"/>
      <c r="H139" s="140"/>
      <c r="I139" s="140"/>
      <c r="J139" s="140"/>
      <c r="K139" s="140"/>
    </row>
    <row r="140" spans="1:11" ht="120.75" customHeight="1">
      <c r="A140" s="45" t="s">
        <v>274</v>
      </c>
      <c r="B140" s="142">
        <v>2520</v>
      </c>
      <c r="C140" s="142">
        <v>831</v>
      </c>
      <c r="D140" s="142" t="s">
        <v>177</v>
      </c>
      <c r="E140" s="143"/>
      <c r="F140" s="143"/>
      <c r="G140" s="143"/>
      <c r="H140" s="143"/>
      <c r="I140" s="143"/>
      <c r="J140" s="144"/>
      <c r="K140" s="144"/>
    </row>
    <row r="141" spans="1:11" ht="24">
      <c r="A141" s="151" t="s">
        <v>244</v>
      </c>
      <c r="B141" s="127"/>
      <c r="C141" s="127"/>
      <c r="D141" s="127"/>
      <c r="E141" s="129" t="str">
        <f>F141</f>
        <v xml:space="preserve"> </v>
      </c>
      <c r="F141" s="139" t="s">
        <v>177</v>
      </c>
      <c r="G141" s="140"/>
      <c r="H141" s="140"/>
      <c r="I141" s="140"/>
      <c r="J141" s="140"/>
      <c r="K141" s="140"/>
    </row>
    <row r="142" spans="1:11" ht="24">
      <c r="A142" s="151" t="s">
        <v>245</v>
      </c>
      <c r="B142" s="127"/>
      <c r="C142" s="127"/>
      <c r="D142" s="127"/>
      <c r="E142" s="129" t="str">
        <f t="shared" ref="E142:E143" si="25">F142</f>
        <v xml:space="preserve"> </v>
      </c>
      <c r="F142" s="139" t="s">
        <v>177</v>
      </c>
      <c r="G142" s="140"/>
      <c r="H142" s="140"/>
      <c r="I142" s="140"/>
      <c r="J142" s="140"/>
      <c r="K142" s="140"/>
    </row>
    <row r="143" spans="1:11" ht="24">
      <c r="A143" s="151" t="s">
        <v>246</v>
      </c>
      <c r="B143" s="127"/>
      <c r="C143" s="127"/>
      <c r="D143" s="127"/>
      <c r="E143" s="129" t="str">
        <f t="shared" si="25"/>
        <v xml:space="preserve"> </v>
      </c>
      <c r="F143" s="139" t="s">
        <v>177</v>
      </c>
      <c r="G143" s="140"/>
      <c r="H143" s="140"/>
      <c r="I143" s="140"/>
      <c r="J143" s="140"/>
      <c r="K143" s="140"/>
    </row>
    <row r="144" spans="1:11" ht="42" customHeight="1">
      <c r="A144" s="102" t="s">
        <v>275</v>
      </c>
      <c r="B144" s="155">
        <v>2600</v>
      </c>
      <c r="C144" s="155" t="s">
        <v>160</v>
      </c>
      <c r="D144" s="155" t="s">
        <v>177</v>
      </c>
      <c r="E144" s="159">
        <f>E147+E146+E145</f>
        <v>117910896</v>
      </c>
      <c r="F144" s="159">
        <f>F147+F146+F145</f>
        <v>21500800</v>
      </c>
      <c r="G144" s="159"/>
      <c r="H144" s="159"/>
      <c r="I144" s="159">
        <f>I145+I146+I147</f>
        <v>96410096</v>
      </c>
      <c r="J144" s="159">
        <f>J145+J146+J147</f>
        <v>77320858.800000012</v>
      </c>
      <c r="K144" s="160"/>
    </row>
    <row r="145" spans="1:13" ht="24">
      <c r="A145" s="151" t="s">
        <v>244</v>
      </c>
      <c r="B145" s="127"/>
      <c r="C145" s="127"/>
      <c r="D145" s="127"/>
      <c r="E145" s="129">
        <f>I145+F145</f>
        <v>39490200.420000002</v>
      </c>
      <c r="F145" s="139">
        <f>F153</f>
        <v>8662500</v>
      </c>
      <c r="G145" s="140"/>
      <c r="H145" s="140"/>
      <c r="I145" s="140">
        <f>I153</f>
        <v>30827700.420000002</v>
      </c>
      <c r="J145" s="140">
        <f>J153</f>
        <v>25773619.600000001</v>
      </c>
      <c r="K145" s="140"/>
      <c r="L145" s="96" t="s">
        <v>177</v>
      </c>
      <c r="M145" s="96" t="s">
        <v>177</v>
      </c>
    </row>
    <row r="146" spans="1:13" ht="24">
      <c r="A146" s="151" t="s">
        <v>245</v>
      </c>
      <c r="B146" s="127"/>
      <c r="C146" s="127"/>
      <c r="D146" s="127"/>
      <c r="E146" s="129">
        <f t="shared" ref="E146:E147" si="26">I146+F146</f>
        <v>39126797.789999999</v>
      </c>
      <c r="F146" s="139">
        <f t="shared" ref="F146:F147" si="27">F154</f>
        <v>6335600</v>
      </c>
      <c r="G146" s="140"/>
      <c r="H146" s="140"/>
      <c r="I146" s="140">
        <f t="shared" ref="I146:I147" si="28">I154</f>
        <v>32791197.789999999</v>
      </c>
      <c r="J146" s="140">
        <f t="shared" ref="J146:J147" si="29">J154</f>
        <v>25773619.600000001</v>
      </c>
      <c r="K146" s="140"/>
    </row>
    <row r="147" spans="1:13" ht="24">
      <c r="A147" s="151" t="s">
        <v>246</v>
      </c>
      <c r="B147" s="127"/>
      <c r="C147" s="127"/>
      <c r="D147" s="127"/>
      <c r="E147" s="129">
        <f t="shared" si="26"/>
        <v>39293897.789999999</v>
      </c>
      <c r="F147" s="139">
        <f t="shared" si="27"/>
        <v>6502700</v>
      </c>
      <c r="G147" s="140"/>
      <c r="H147" s="140"/>
      <c r="I147" s="140">
        <f t="shared" si="28"/>
        <v>32791197.789999999</v>
      </c>
      <c r="J147" s="140">
        <f t="shared" si="29"/>
        <v>25773619.600000001</v>
      </c>
      <c r="K147" s="140"/>
    </row>
    <row r="148" spans="1:13" ht="74.25" customHeight="1">
      <c r="A148" s="45" t="s">
        <v>276</v>
      </c>
      <c r="B148" s="142">
        <v>2630</v>
      </c>
      <c r="C148" s="142">
        <v>243</v>
      </c>
      <c r="D148" s="142" t="s">
        <v>177</v>
      </c>
      <c r="E148" s="143"/>
      <c r="F148" s="143"/>
      <c r="G148" s="143"/>
      <c r="H148" s="143"/>
      <c r="I148" s="143"/>
      <c r="J148" s="144"/>
      <c r="K148" s="144"/>
      <c r="M148" s="96" t="s">
        <v>177</v>
      </c>
    </row>
    <row r="149" spans="1:13" ht="24">
      <c r="A149" s="151" t="s">
        <v>244</v>
      </c>
      <c r="B149" s="127"/>
      <c r="C149" s="127"/>
      <c r="D149" s="127"/>
      <c r="E149" s="129" t="str">
        <f>F149</f>
        <v xml:space="preserve"> </v>
      </c>
      <c r="F149" s="139" t="s">
        <v>177</v>
      </c>
      <c r="G149" s="140"/>
      <c r="H149" s="140"/>
      <c r="I149" s="140"/>
      <c r="J149" s="140"/>
      <c r="K149" s="140"/>
    </row>
    <row r="150" spans="1:13" ht="24">
      <c r="A150" s="151" t="s">
        <v>245</v>
      </c>
      <c r="B150" s="127"/>
      <c r="C150" s="127"/>
      <c r="D150" s="127"/>
      <c r="E150" s="129" t="str">
        <f t="shared" ref="E150:E151" si="30">F150</f>
        <v xml:space="preserve"> </v>
      </c>
      <c r="F150" s="139" t="s">
        <v>177</v>
      </c>
      <c r="G150" s="140"/>
      <c r="H150" s="140"/>
      <c r="I150" s="140"/>
      <c r="J150" s="140"/>
      <c r="K150" s="140"/>
    </row>
    <row r="151" spans="1:13" ht="24">
      <c r="A151" s="151" t="s">
        <v>246</v>
      </c>
      <c r="B151" s="127"/>
      <c r="C151" s="127"/>
      <c r="D151" s="127"/>
      <c r="E151" s="129" t="str">
        <f t="shared" si="30"/>
        <v xml:space="preserve"> </v>
      </c>
      <c r="F151" s="139" t="s">
        <v>177</v>
      </c>
      <c r="G151" s="140"/>
      <c r="H151" s="140"/>
      <c r="I151" s="140"/>
      <c r="J151" s="140"/>
      <c r="K151" s="140"/>
    </row>
    <row r="152" spans="1:13" ht="36.75">
      <c r="A152" s="103" t="s">
        <v>277</v>
      </c>
      <c r="B152" s="153">
        <v>2640</v>
      </c>
      <c r="C152" s="153">
        <v>244</v>
      </c>
      <c r="D152" s="153" t="s">
        <v>160</v>
      </c>
      <c r="E152" s="179">
        <f>E155+E154+E153</f>
        <v>117910896</v>
      </c>
      <c r="F152" s="179">
        <f>F155+F154+F153</f>
        <v>21500800</v>
      </c>
      <c r="G152" s="179" t="s">
        <v>177</v>
      </c>
      <c r="H152" s="179" t="s">
        <v>177</v>
      </c>
      <c r="I152" s="179">
        <f>I155+I154+I153</f>
        <v>96410096</v>
      </c>
      <c r="J152" s="179">
        <f>J155+J154+J153</f>
        <v>77320858.800000012</v>
      </c>
      <c r="K152" s="180"/>
      <c r="L152" s="96"/>
      <c r="M152" s="96"/>
    </row>
    <row r="153" spans="1:13" ht="24">
      <c r="A153" s="151" t="s">
        <v>244</v>
      </c>
      <c r="B153" s="127"/>
      <c r="C153" s="127"/>
      <c r="D153" s="127"/>
      <c r="E153" s="129">
        <f>F153+I153</f>
        <v>39490200.420000002</v>
      </c>
      <c r="F153" s="139">
        <f>F165+F185</f>
        <v>8662500</v>
      </c>
      <c r="G153" s="140"/>
      <c r="H153" s="140"/>
      <c r="I153" s="140">
        <v>30827700.420000002</v>
      </c>
      <c r="J153" s="140">
        <v>25773619.600000001</v>
      </c>
      <c r="K153" s="140"/>
      <c r="L153" s="96" t="s">
        <v>177</v>
      </c>
      <c r="M153" s="96" t="s">
        <v>177</v>
      </c>
    </row>
    <row r="154" spans="1:13" ht="24">
      <c r="A154" s="151" t="s">
        <v>245</v>
      </c>
      <c r="B154" s="127"/>
      <c r="C154" s="127"/>
      <c r="D154" s="127"/>
      <c r="E154" s="129">
        <f t="shared" ref="E154:E155" si="31">F154+I154</f>
        <v>39126797.789999999</v>
      </c>
      <c r="F154" s="139">
        <f>F166+F186</f>
        <v>6335600</v>
      </c>
      <c r="G154" s="140"/>
      <c r="H154" s="140"/>
      <c r="I154" s="140">
        <v>32791197.789999999</v>
      </c>
      <c r="J154" s="140">
        <v>25773619.600000001</v>
      </c>
      <c r="K154" s="140"/>
      <c r="L154" s="96" t="s">
        <v>177</v>
      </c>
    </row>
    <row r="155" spans="1:13" ht="24">
      <c r="A155" s="151" t="s">
        <v>246</v>
      </c>
      <c r="B155" s="127"/>
      <c r="C155" s="127"/>
      <c r="D155" s="127"/>
      <c r="E155" s="129">
        <f t="shared" si="31"/>
        <v>39293897.789999999</v>
      </c>
      <c r="F155" s="139">
        <f>F167+F187</f>
        <v>6502700</v>
      </c>
      <c r="G155" s="140"/>
      <c r="H155" s="140"/>
      <c r="I155" s="140">
        <v>32791197.789999999</v>
      </c>
      <c r="J155" s="140">
        <v>25773619.600000001</v>
      </c>
      <c r="K155" s="140"/>
      <c r="M155" s="96"/>
    </row>
    <row r="156" spans="1:13">
      <c r="A156" s="103" t="s">
        <v>166</v>
      </c>
      <c r="B156" s="166">
        <v>2641</v>
      </c>
      <c r="C156" s="166" t="s">
        <v>167</v>
      </c>
      <c r="D156" s="166">
        <v>221</v>
      </c>
      <c r="E156" s="167">
        <f>E157+E158+E159</f>
        <v>229463.64</v>
      </c>
      <c r="F156" s="167" t="s">
        <v>177</v>
      </c>
      <c r="G156" s="167"/>
      <c r="H156" s="167"/>
      <c r="I156" s="167">
        <f>I157+I158+I159</f>
        <v>229463.64</v>
      </c>
      <c r="J156" s="167">
        <f>J157+J158+J159</f>
        <v>229463.64</v>
      </c>
      <c r="K156" s="168"/>
    </row>
    <row r="157" spans="1:13" ht="24">
      <c r="A157" s="151" t="s">
        <v>244</v>
      </c>
      <c r="B157" s="127"/>
      <c r="C157" s="127"/>
      <c r="D157" s="127"/>
      <c r="E157" s="140">
        <v>76487.88</v>
      </c>
      <c r="F157" s="139" t="s">
        <v>177</v>
      </c>
      <c r="G157" s="140"/>
      <c r="H157" s="140"/>
      <c r="I157" s="140">
        <v>76487.88</v>
      </c>
      <c r="J157" s="140">
        <v>76487.88</v>
      </c>
      <c r="K157" s="140"/>
    </row>
    <row r="158" spans="1:13" ht="24">
      <c r="A158" s="151" t="s">
        <v>245</v>
      </c>
      <c r="B158" s="127"/>
      <c r="C158" s="127"/>
      <c r="D158" s="127"/>
      <c r="E158" s="140">
        <v>76487.88</v>
      </c>
      <c r="F158" s="139" t="s">
        <v>177</v>
      </c>
      <c r="G158" s="140"/>
      <c r="H158" s="140"/>
      <c r="I158" s="140">
        <v>76487.88</v>
      </c>
      <c r="J158" s="140">
        <v>76487.88</v>
      </c>
      <c r="K158" s="140"/>
    </row>
    <row r="159" spans="1:13" ht="24">
      <c r="A159" s="151" t="s">
        <v>246</v>
      </c>
      <c r="B159" s="127"/>
      <c r="C159" s="127"/>
      <c r="D159" s="127"/>
      <c r="E159" s="140">
        <v>76487.88</v>
      </c>
      <c r="F159" s="139" t="s">
        <v>177</v>
      </c>
      <c r="G159" s="140"/>
      <c r="H159" s="140"/>
      <c r="I159" s="140">
        <v>76487.88</v>
      </c>
      <c r="J159" s="140">
        <v>76487.88</v>
      </c>
      <c r="K159" s="140"/>
    </row>
    <row r="160" spans="1:13">
      <c r="A160" s="103" t="s">
        <v>168</v>
      </c>
      <c r="B160" s="166">
        <v>2642</v>
      </c>
      <c r="C160" s="166" t="s">
        <v>169</v>
      </c>
      <c r="D160" s="166">
        <v>222</v>
      </c>
      <c r="E160" s="167">
        <f t="shared" ref="E160" si="32">E161+E162+E163</f>
        <v>77250</v>
      </c>
      <c r="F160" s="167" t="s">
        <v>177</v>
      </c>
      <c r="G160" s="169"/>
      <c r="H160" s="169"/>
      <c r="I160" s="167">
        <f>I161+I162+I163</f>
        <v>77250</v>
      </c>
      <c r="J160" s="167">
        <f>J161+J162+J163</f>
        <v>77250</v>
      </c>
      <c r="K160" s="168"/>
    </row>
    <row r="161" spans="1:13" ht="24">
      <c r="A161" s="151" t="s">
        <v>244</v>
      </c>
      <c r="B161" s="127"/>
      <c r="C161" s="127"/>
      <c r="D161" s="127"/>
      <c r="E161" s="140">
        <v>25750</v>
      </c>
      <c r="F161" s="139" t="s">
        <v>177</v>
      </c>
      <c r="G161" s="140"/>
      <c r="H161" s="140"/>
      <c r="I161" s="140">
        <v>25750</v>
      </c>
      <c r="J161" s="140">
        <v>25750</v>
      </c>
      <c r="K161" s="140"/>
    </row>
    <row r="162" spans="1:13" ht="24">
      <c r="A162" s="151" t="s">
        <v>245</v>
      </c>
      <c r="B162" s="127"/>
      <c r="C162" s="127"/>
      <c r="D162" s="127"/>
      <c r="E162" s="140">
        <v>25750</v>
      </c>
      <c r="F162" s="139" t="s">
        <v>177</v>
      </c>
      <c r="G162" s="140"/>
      <c r="H162" s="140"/>
      <c r="I162" s="140">
        <v>25750</v>
      </c>
      <c r="J162" s="140">
        <v>25750</v>
      </c>
      <c r="K162" s="140"/>
    </row>
    <row r="163" spans="1:13" ht="24">
      <c r="A163" s="151" t="s">
        <v>246</v>
      </c>
      <c r="B163" s="127"/>
      <c r="C163" s="127"/>
      <c r="D163" s="127"/>
      <c r="E163" s="140">
        <v>25750</v>
      </c>
      <c r="F163" s="139" t="s">
        <v>177</v>
      </c>
      <c r="G163" s="140"/>
      <c r="H163" s="140"/>
      <c r="I163" s="140">
        <v>25750</v>
      </c>
      <c r="J163" s="140">
        <v>25750</v>
      </c>
      <c r="K163" s="140"/>
    </row>
    <row r="164" spans="1:13" ht="24.75">
      <c r="A164" s="103" t="s">
        <v>278</v>
      </c>
      <c r="B164" s="153">
        <v>2643</v>
      </c>
      <c r="C164" s="153" t="s">
        <v>167</v>
      </c>
      <c r="D164" s="153">
        <v>223</v>
      </c>
      <c r="E164" s="170">
        <f>E165+E166+E167</f>
        <v>17989900</v>
      </c>
      <c r="F164" s="170">
        <f>F165+F166+F167</f>
        <v>9392500</v>
      </c>
      <c r="G164" s="171"/>
      <c r="H164" s="171"/>
      <c r="I164" s="170">
        <f>I167+I166+I165</f>
        <v>8597400</v>
      </c>
      <c r="J164" s="170">
        <f>J167+J166+J165</f>
        <v>6497400</v>
      </c>
      <c r="K164" s="172"/>
    </row>
    <row r="165" spans="1:13" ht="24">
      <c r="A165" s="151" t="s">
        <v>244</v>
      </c>
      <c r="B165" s="127"/>
      <c r="C165" s="127"/>
      <c r="D165" s="127"/>
      <c r="E165" s="129">
        <f>F165+I165</f>
        <v>6340000</v>
      </c>
      <c r="F165" s="139">
        <v>3474200</v>
      </c>
      <c r="G165" s="140"/>
      <c r="H165" s="140"/>
      <c r="I165" s="140">
        <v>2865800</v>
      </c>
      <c r="J165" s="140">
        <v>2165800</v>
      </c>
      <c r="K165" s="140"/>
      <c r="L165" s="96" t="s">
        <v>177</v>
      </c>
      <c r="M165" s="96"/>
    </row>
    <row r="166" spans="1:13" ht="24">
      <c r="A166" s="151" t="s">
        <v>245</v>
      </c>
      <c r="B166" s="127"/>
      <c r="C166" s="127"/>
      <c r="D166" s="127"/>
      <c r="E166" s="129">
        <f t="shared" ref="E166:E167" si="33">F166+I166</f>
        <v>5784100</v>
      </c>
      <c r="F166" s="139">
        <v>2918300</v>
      </c>
      <c r="G166" s="140"/>
      <c r="H166" s="140"/>
      <c r="I166" s="140">
        <v>2865800</v>
      </c>
      <c r="J166" s="140">
        <v>2165800</v>
      </c>
      <c r="K166" s="140"/>
    </row>
    <row r="167" spans="1:13" ht="24">
      <c r="A167" s="151" t="s">
        <v>246</v>
      </c>
      <c r="B167" s="127"/>
      <c r="C167" s="127"/>
      <c r="D167" s="127"/>
      <c r="E167" s="129">
        <f t="shared" si="33"/>
        <v>5865800</v>
      </c>
      <c r="F167" s="139">
        <v>3000000</v>
      </c>
      <c r="G167" s="140"/>
      <c r="H167" s="140"/>
      <c r="I167" s="140">
        <v>2865800</v>
      </c>
      <c r="J167" s="140">
        <v>2165800</v>
      </c>
      <c r="K167" s="140"/>
      <c r="M167" s="96"/>
    </row>
    <row r="168" spans="1:13" ht="36.75">
      <c r="A168" s="103" t="s">
        <v>170</v>
      </c>
      <c r="B168" s="153">
        <v>2644</v>
      </c>
      <c r="C168" s="153" t="s">
        <v>167</v>
      </c>
      <c r="D168" s="153">
        <v>224</v>
      </c>
      <c r="E168" s="172" t="s">
        <v>177</v>
      </c>
      <c r="F168" s="172"/>
      <c r="G168" s="172"/>
      <c r="H168" s="172"/>
      <c r="I168" s="172" t="s">
        <v>177</v>
      </c>
      <c r="J168" s="172"/>
      <c r="K168" s="172"/>
    </row>
    <row r="169" spans="1:13" ht="24">
      <c r="A169" s="151" t="s">
        <v>244</v>
      </c>
      <c r="B169" s="127"/>
      <c r="C169" s="127"/>
      <c r="D169" s="127"/>
      <c r="E169" s="129" t="str">
        <f>F169</f>
        <v xml:space="preserve"> </v>
      </c>
      <c r="F169" s="139" t="s">
        <v>177</v>
      </c>
      <c r="G169" s="140"/>
      <c r="H169" s="140"/>
      <c r="I169" s="140"/>
      <c r="J169" s="140"/>
      <c r="K169" s="140"/>
    </row>
    <row r="170" spans="1:13" ht="24">
      <c r="A170" s="151" t="s">
        <v>245</v>
      </c>
      <c r="B170" s="127"/>
      <c r="C170" s="127"/>
      <c r="D170" s="127"/>
      <c r="E170" s="129" t="str">
        <f t="shared" ref="E170:E171" si="34">F170</f>
        <v xml:space="preserve"> </v>
      </c>
      <c r="F170" s="139" t="s">
        <v>177</v>
      </c>
      <c r="G170" s="140"/>
      <c r="H170" s="140"/>
      <c r="I170" s="140"/>
      <c r="J170" s="140"/>
      <c r="K170" s="140"/>
    </row>
    <row r="171" spans="1:13" ht="24">
      <c r="A171" s="151" t="s">
        <v>246</v>
      </c>
      <c r="B171" s="127"/>
      <c r="C171" s="127"/>
      <c r="D171" s="127"/>
      <c r="E171" s="129" t="str">
        <f t="shared" si="34"/>
        <v xml:space="preserve"> </v>
      </c>
      <c r="F171" s="139" t="s">
        <v>177</v>
      </c>
      <c r="G171" s="140"/>
      <c r="H171" s="140"/>
      <c r="I171" s="140"/>
      <c r="J171" s="140"/>
      <c r="K171" s="140"/>
    </row>
    <row r="172" spans="1:13" ht="36.75">
      <c r="A172" s="103" t="s">
        <v>279</v>
      </c>
      <c r="B172" s="153">
        <v>2645</v>
      </c>
      <c r="C172" s="153" t="s">
        <v>167</v>
      </c>
      <c r="D172" s="153">
        <v>225</v>
      </c>
      <c r="E172" s="170">
        <f>E173+E174+E175</f>
        <v>2511000</v>
      </c>
      <c r="F172" s="171"/>
      <c r="G172" s="170"/>
      <c r="H172" s="170"/>
      <c r="I172" s="170">
        <f>I173+I174+I175</f>
        <v>2511000</v>
      </c>
      <c r="J172" s="170">
        <f>J173+J174+J175</f>
        <v>2511000</v>
      </c>
      <c r="K172" s="172" t="s">
        <v>181</v>
      </c>
    </row>
    <row r="173" spans="1:13" ht="24">
      <c r="A173" s="151" t="s">
        <v>244</v>
      </c>
      <c r="B173" s="127"/>
      <c r="C173" s="127"/>
      <c r="D173" s="127"/>
      <c r="E173" s="129">
        <f>I173</f>
        <v>837000</v>
      </c>
      <c r="F173" s="139" t="s">
        <v>177</v>
      </c>
      <c r="G173" s="140"/>
      <c r="H173" s="140"/>
      <c r="I173" s="140">
        <v>837000</v>
      </c>
      <c r="J173" s="140">
        <v>837000</v>
      </c>
      <c r="K173" s="140"/>
      <c r="L173" s="96" t="s">
        <v>177</v>
      </c>
    </row>
    <row r="174" spans="1:13" ht="24">
      <c r="A174" s="151" t="s">
        <v>245</v>
      </c>
      <c r="B174" s="127"/>
      <c r="C174" s="127"/>
      <c r="D174" s="127"/>
      <c r="E174" s="129">
        <f t="shared" ref="E174:E175" si="35">I174</f>
        <v>837000</v>
      </c>
      <c r="F174" s="139" t="s">
        <v>177</v>
      </c>
      <c r="G174" s="140"/>
      <c r="H174" s="140"/>
      <c r="I174" s="140">
        <v>837000</v>
      </c>
      <c r="J174" s="140">
        <v>837000</v>
      </c>
      <c r="K174" s="140"/>
    </row>
    <row r="175" spans="1:13" ht="24">
      <c r="A175" s="151" t="s">
        <v>246</v>
      </c>
      <c r="B175" s="127"/>
      <c r="C175" s="127"/>
      <c r="D175" s="127"/>
      <c r="E175" s="129">
        <f t="shared" si="35"/>
        <v>837000</v>
      </c>
      <c r="F175" s="139" t="s">
        <v>177</v>
      </c>
      <c r="G175" s="140"/>
      <c r="H175" s="140"/>
      <c r="I175" s="140">
        <v>837000</v>
      </c>
      <c r="J175" s="140">
        <v>837000</v>
      </c>
      <c r="K175" s="140"/>
    </row>
    <row r="176" spans="1:13" ht="24.75">
      <c r="A176" s="103" t="s">
        <v>280</v>
      </c>
      <c r="B176" s="153">
        <v>2646</v>
      </c>
      <c r="C176" s="153" t="s">
        <v>167</v>
      </c>
      <c r="D176" s="153">
        <v>226</v>
      </c>
      <c r="E176" s="170">
        <f>I176</f>
        <v>7867500</v>
      </c>
      <c r="F176" s="170" t="s">
        <v>177</v>
      </c>
      <c r="G176" s="170" t="s">
        <v>177</v>
      </c>
      <c r="H176" s="170"/>
      <c r="I176" s="170">
        <f>I177+I178+I179</f>
        <v>7867500</v>
      </c>
      <c r="J176" s="170">
        <f>J177+J178+J179</f>
        <v>7717500</v>
      </c>
      <c r="K176" s="172"/>
      <c r="L176" s="96"/>
    </row>
    <row r="177" spans="1:13" ht="24">
      <c r="A177" s="151" t="s">
        <v>244</v>
      </c>
      <c r="B177" s="127"/>
      <c r="C177" s="127"/>
      <c r="D177" s="127"/>
      <c r="E177" s="129">
        <f>I177</f>
        <v>2622500</v>
      </c>
      <c r="F177" s="139" t="s">
        <v>177</v>
      </c>
      <c r="G177" s="140"/>
      <c r="H177" s="140"/>
      <c r="I177" s="140">
        <v>2622500</v>
      </c>
      <c r="J177" s="140">
        <v>2572500</v>
      </c>
      <c r="K177" s="140"/>
      <c r="L177" s="96" t="s">
        <v>177</v>
      </c>
    </row>
    <row r="178" spans="1:13" ht="24">
      <c r="A178" s="151" t="s">
        <v>245</v>
      </c>
      <c r="B178" s="127"/>
      <c r="C178" s="127"/>
      <c r="D178" s="127"/>
      <c r="E178" s="129">
        <f>I178</f>
        <v>2622500</v>
      </c>
      <c r="F178" s="139" t="s">
        <v>177</v>
      </c>
      <c r="G178" s="140"/>
      <c r="H178" s="140"/>
      <c r="I178" s="140">
        <v>2622500</v>
      </c>
      <c r="J178" s="140">
        <v>2572500</v>
      </c>
      <c r="K178" s="140"/>
    </row>
    <row r="179" spans="1:13" ht="24">
      <c r="A179" s="151" t="s">
        <v>246</v>
      </c>
      <c r="B179" s="127"/>
      <c r="C179" s="127"/>
      <c r="D179" s="127"/>
      <c r="E179" s="129">
        <f>I179</f>
        <v>2622500</v>
      </c>
      <c r="F179" s="139" t="s">
        <v>177</v>
      </c>
      <c r="G179" s="140"/>
      <c r="H179" s="140"/>
      <c r="I179" s="140">
        <v>2622500</v>
      </c>
      <c r="J179" s="140">
        <v>2572500</v>
      </c>
      <c r="K179" s="140"/>
    </row>
    <row r="180" spans="1:13" ht="24.75">
      <c r="A180" s="173" t="s">
        <v>171</v>
      </c>
      <c r="B180" s="153">
        <v>2647</v>
      </c>
      <c r="C180" s="153">
        <v>244</v>
      </c>
      <c r="D180" s="153">
        <v>310</v>
      </c>
      <c r="E180" s="170">
        <f>E181+E182+E183</f>
        <v>930000</v>
      </c>
      <c r="F180" s="171"/>
      <c r="G180" s="170" t="s">
        <v>177</v>
      </c>
      <c r="H180" s="170" t="s">
        <v>177</v>
      </c>
      <c r="I180" s="170">
        <f>I181+I182+I183</f>
        <v>930000</v>
      </c>
      <c r="J180" s="170">
        <f>J181+J182+J183</f>
        <v>930000</v>
      </c>
      <c r="K180" s="172"/>
      <c r="L180" s="96" t="s">
        <v>177</v>
      </c>
    </row>
    <row r="181" spans="1:13" ht="24">
      <c r="A181" s="151" t="s">
        <v>244</v>
      </c>
      <c r="B181" s="127"/>
      <c r="C181" s="127"/>
      <c r="D181" s="127"/>
      <c r="E181" s="129">
        <f>I181</f>
        <v>310000</v>
      </c>
      <c r="F181" s="139" t="s">
        <v>177</v>
      </c>
      <c r="G181" s="140"/>
      <c r="H181" s="140"/>
      <c r="I181" s="140">
        <v>310000</v>
      </c>
      <c r="J181" s="140">
        <v>310000</v>
      </c>
      <c r="K181" s="140"/>
    </row>
    <row r="182" spans="1:13" ht="24">
      <c r="A182" s="151" t="s">
        <v>245</v>
      </c>
      <c r="B182" s="127"/>
      <c r="C182" s="127"/>
      <c r="D182" s="127"/>
      <c r="E182" s="129">
        <f t="shared" ref="E182:E183" si="36">I182</f>
        <v>310000</v>
      </c>
      <c r="F182" s="139" t="s">
        <v>177</v>
      </c>
      <c r="G182" s="140"/>
      <c r="H182" s="140"/>
      <c r="I182" s="140">
        <v>310000</v>
      </c>
      <c r="J182" s="140">
        <v>310000</v>
      </c>
      <c r="K182" s="140"/>
    </row>
    <row r="183" spans="1:13" ht="24">
      <c r="A183" s="151" t="s">
        <v>246</v>
      </c>
      <c r="B183" s="127"/>
      <c r="C183" s="127"/>
      <c r="D183" s="127"/>
      <c r="E183" s="129">
        <f t="shared" si="36"/>
        <v>310000</v>
      </c>
      <c r="F183" s="139" t="s">
        <v>177</v>
      </c>
      <c r="G183" s="140"/>
      <c r="H183" s="140"/>
      <c r="I183" s="140">
        <v>310000</v>
      </c>
      <c r="J183" s="140">
        <v>310000</v>
      </c>
      <c r="K183" s="140"/>
    </row>
    <row r="184" spans="1:13" ht="36.75">
      <c r="A184" s="103" t="s">
        <v>281</v>
      </c>
      <c r="B184" s="153">
        <v>2648</v>
      </c>
      <c r="C184" s="153">
        <v>244</v>
      </c>
      <c r="D184" s="153">
        <v>340</v>
      </c>
      <c r="E184" s="170">
        <f>E185+E186+E187</f>
        <v>88230782.359999999</v>
      </c>
      <c r="F184" s="170">
        <f>F187+F186+F185</f>
        <v>12108300</v>
      </c>
      <c r="G184" s="170"/>
      <c r="H184" s="170"/>
      <c r="I184" s="170">
        <f>I185+I186+I187</f>
        <v>76122482.359999999</v>
      </c>
      <c r="J184" s="170">
        <f>J185+J186+J187</f>
        <v>57319747.789999999</v>
      </c>
      <c r="K184" s="172"/>
      <c r="L184" s="96" t="s">
        <v>181</v>
      </c>
    </row>
    <row r="185" spans="1:13" ht="24">
      <c r="A185" s="151" t="s">
        <v>244</v>
      </c>
      <c r="B185" s="127"/>
      <c r="C185" s="127"/>
      <c r="D185" s="127"/>
      <c r="E185" s="129">
        <f>F185+I185</f>
        <v>29253462.539999999</v>
      </c>
      <c r="F185" s="139">
        <v>5188300</v>
      </c>
      <c r="G185" s="140"/>
      <c r="H185" s="140"/>
      <c r="I185" s="140">
        <v>24065162.539999999</v>
      </c>
      <c r="J185" s="140">
        <v>17797584.350000001</v>
      </c>
      <c r="K185" s="140"/>
      <c r="L185" s="96"/>
      <c r="M185" s="96" t="s">
        <v>177</v>
      </c>
    </row>
    <row r="186" spans="1:13" ht="24">
      <c r="A186" s="151" t="s">
        <v>245</v>
      </c>
      <c r="B186" s="127"/>
      <c r="C186" s="127"/>
      <c r="D186" s="127"/>
      <c r="E186" s="129">
        <f t="shared" ref="E186:E187" si="37">F186+I186</f>
        <v>29445959.91</v>
      </c>
      <c r="F186" s="139">
        <f t="shared" ref="F186:F187" si="38">F194+F198</f>
        <v>3417300</v>
      </c>
      <c r="G186" s="140"/>
      <c r="H186" s="140"/>
      <c r="I186" s="140">
        <v>26028659.91</v>
      </c>
      <c r="J186" s="140">
        <v>19761081.719999999</v>
      </c>
      <c r="K186" s="140"/>
      <c r="L186" s="96"/>
      <c r="M186" s="96" t="s">
        <v>177</v>
      </c>
    </row>
    <row r="187" spans="1:13" ht="24">
      <c r="A187" s="151" t="s">
        <v>246</v>
      </c>
      <c r="B187" s="127"/>
      <c r="C187" s="127"/>
      <c r="D187" s="127"/>
      <c r="E187" s="129">
        <f t="shared" si="37"/>
        <v>29531359.91</v>
      </c>
      <c r="F187" s="139">
        <f t="shared" si="38"/>
        <v>3502700</v>
      </c>
      <c r="G187" s="140"/>
      <c r="H187" s="140"/>
      <c r="I187" s="140">
        <v>26028659.91</v>
      </c>
      <c r="J187" s="140">
        <v>19761081.719999999</v>
      </c>
      <c r="K187" s="140"/>
      <c r="L187" s="96" t="s">
        <v>177</v>
      </c>
      <c r="M187" s="96"/>
    </row>
    <row r="188" spans="1:13" ht="24.75">
      <c r="A188" s="45" t="s">
        <v>172</v>
      </c>
      <c r="B188" s="142" t="s">
        <v>177</v>
      </c>
      <c r="C188" s="142">
        <v>244</v>
      </c>
      <c r="D188" s="142">
        <v>342</v>
      </c>
      <c r="E188" s="143">
        <f>F188+I188</f>
        <v>49388629.920000002</v>
      </c>
      <c r="F188" s="143">
        <f>F189+F190+F191</f>
        <v>6427400</v>
      </c>
      <c r="G188" s="143"/>
      <c r="H188" s="143"/>
      <c r="I188" s="143">
        <f>I189+I190+I191</f>
        <v>42961229.920000002</v>
      </c>
      <c r="J188" s="143">
        <f>J189+J190+J191</f>
        <v>41705185.359999999</v>
      </c>
      <c r="K188" s="143"/>
      <c r="L188" s="96" t="s">
        <v>177</v>
      </c>
    </row>
    <row r="189" spans="1:13" ht="24">
      <c r="A189" s="151" t="s">
        <v>244</v>
      </c>
      <c r="B189" s="127"/>
      <c r="C189" s="127"/>
      <c r="D189" s="127"/>
      <c r="E189" s="213">
        <f t="shared" ref="E189:E191" si="39">F189+I189</f>
        <v>14275095.119999999</v>
      </c>
      <c r="F189" s="139">
        <v>1120100</v>
      </c>
      <c r="G189" s="140"/>
      <c r="H189" s="140"/>
      <c r="I189" s="140">
        <v>13154995.119999999</v>
      </c>
      <c r="J189" s="140">
        <v>13154995.119999999</v>
      </c>
      <c r="K189" s="140"/>
    </row>
    <row r="190" spans="1:13" ht="24">
      <c r="A190" s="151" t="s">
        <v>245</v>
      </c>
      <c r="B190" s="127"/>
      <c r="C190" s="127"/>
      <c r="D190" s="127"/>
      <c r="E190" s="213">
        <f t="shared" si="39"/>
        <v>17524017.399999999</v>
      </c>
      <c r="F190" s="139">
        <v>2620900</v>
      </c>
      <c r="G190" s="140"/>
      <c r="H190" s="140"/>
      <c r="I190" s="140">
        <v>14903117.4</v>
      </c>
      <c r="J190" s="140">
        <v>14275095.119999999</v>
      </c>
      <c r="K190" s="140"/>
    </row>
    <row r="191" spans="1:13" ht="24">
      <c r="A191" s="151" t="s">
        <v>246</v>
      </c>
      <c r="B191" s="127"/>
      <c r="C191" s="127"/>
      <c r="D191" s="127"/>
      <c r="E191" s="213">
        <f t="shared" si="39"/>
        <v>17589517.399999999</v>
      </c>
      <c r="F191" s="139">
        <v>2686400</v>
      </c>
      <c r="G191" s="140"/>
      <c r="H191" s="140"/>
      <c r="I191" s="140">
        <v>14903117.4</v>
      </c>
      <c r="J191" s="140">
        <v>14275095.119999999</v>
      </c>
      <c r="K191" s="140"/>
    </row>
    <row r="192" spans="1:13" ht="24.75">
      <c r="A192" s="45" t="s">
        <v>173</v>
      </c>
      <c r="B192" s="142"/>
      <c r="C192" s="142">
        <v>244</v>
      </c>
      <c r="D192" s="142">
        <v>345</v>
      </c>
      <c r="E192" s="143">
        <f>E193+E194+E195</f>
        <v>5954484</v>
      </c>
      <c r="F192" s="143" t="s">
        <v>177</v>
      </c>
      <c r="G192" s="143"/>
      <c r="H192" s="143"/>
      <c r="I192" s="143">
        <f>I193+I194+I195</f>
        <v>5954484</v>
      </c>
      <c r="J192" s="143">
        <f>J193+J194+J195</f>
        <v>5954484</v>
      </c>
      <c r="K192" s="143"/>
    </row>
    <row r="193" spans="1:12" ht="24">
      <c r="A193" s="151" t="s">
        <v>244</v>
      </c>
      <c r="B193" s="127"/>
      <c r="C193" s="127"/>
      <c r="D193" s="127"/>
      <c r="E193" s="129">
        <f t="shared" ref="E193:E194" si="40">I193+F193</f>
        <v>1984828</v>
      </c>
      <c r="F193" s="139"/>
      <c r="G193" s="140"/>
      <c r="H193" s="140"/>
      <c r="I193" s="140">
        <v>1984828</v>
      </c>
      <c r="J193" s="140">
        <v>1984828</v>
      </c>
      <c r="K193" s="140"/>
    </row>
    <row r="194" spans="1:12" ht="24">
      <c r="A194" s="151" t="s">
        <v>245</v>
      </c>
      <c r="B194" s="127"/>
      <c r="C194" s="127"/>
      <c r="D194" s="127"/>
      <c r="E194" s="129">
        <f t="shared" si="40"/>
        <v>1984828</v>
      </c>
      <c r="F194" s="139"/>
      <c r="G194" s="140"/>
      <c r="H194" s="140"/>
      <c r="I194" s="140">
        <v>1984828</v>
      </c>
      <c r="J194" s="140">
        <v>1984828</v>
      </c>
      <c r="K194" s="140"/>
    </row>
    <row r="195" spans="1:12" ht="24">
      <c r="A195" s="151" t="s">
        <v>246</v>
      </c>
      <c r="B195" s="127"/>
      <c r="C195" s="127"/>
      <c r="D195" s="127"/>
      <c r="E195" s="129">
        <f>I195+F195</f>
        <v>1984828</v>
      </c>
      <c r="F195" s="139"/>
      <c r="G195" s="140"/>
      <c r="H195" s="140"/>
      <c r="I195" s="140">
        <v>1984828</v>
      </c>
      <c r="J195" s="140">
        <v>1984828</v>
      </c>
      <c r="K195" s="140"/>
    </row>
    <row r="196" spans="1:12">
      <c r="A196" s="45" t="s">
        <v>174</v>
      </c>
      <c r="B196" s="46"/>
      <c r="C196" s="46">
        <v>244</v>
      </c>
      <c r="D196" s="46">
        <v>343</v>
      </c>
      <c r="E196" s="48">
        <f>E197+E198+E199</f>
        <v>17234785</v>
      </c>
      <c r="F196" s="48">
        <f>F199+F198+F197</f>
        <v>10838200</v>
      </c>
      <c r="G196" s="48"/>
      <c r="H196" s="48"/>
      <c r="I196" s="48">
        <f>I197+I198+I199</f>
        <v>6396585</v>
      </c>
      <c r="J196" s="48">
        <f>J197+J198+J199</f>
        <v>5721585</v>
      </c>
      <c r="K196" s="49"/>
    </row>
    <row r="197" spans="1:12" ht="24">
      <c r="A197" s="151" t="s">
        <v>244</v>
      </c>
      <c r="B197" s="127"/>
      <c r="C197" s="127"/>
      <c r="D197" s="127"/>
      <c r="E197" s="129">
        <f>F197+I197</f>
        <v>6050395</v>
      </c>
      <c r="F197" s="139">
        <v>3918200</v>
      </c>
      <c r="G197" s="140"/>
      <c r="H197" s="140"/>
      <c r="I197" s="140">
        <v>2132195</v>
      </c>
      <c r="J197" s="140">
        <v>1907195</v>
      </c>
      <c r="K197" s="140"/>
      <c r="L197" s="96" t="s">
        <v>177</v>
      </c>
    </row>
    <row r="198" spans="1:12" ht="15" customHeight="1">
      <c r="A198" s="151" t="s">
        <v>245</v>
      </c>
      <c r="B198" s="127"/>
      <c r="C198" s="127"/>
      <c r="D198" s="127"/>
      <c r="E198" s="129">
        <f t="shared" ref="E198:E199" si="41">F198+I198</f>
        <v>5549495</v>
      </c>
      <c r="F198" s="139">
        <v>3417300</v>
      </c>
      <c r="G198" s="140"/>
      <c r="H198" s="140"/>
      <c r="I198" s="140">
        <v>2132195</v>
      </c>
      <c r="J198" s="140">
        <v>1907195</v>
      </c>
      <c r="K198" s="140"/>
    </row>
    <row r="199" spans="1:12" ht="24">
      <c r="A199" s="151" t="s">
        <v>246</v>
      </c>
      <c r="B199" s="127"/>
      <c r="C199" s="127"/>
      <c r="D199" s="127"/>
      <c r="E199" s="129">
        <f t="shared" si="41"/>
        <v>5634895</v>
      </c>
      <c r="F199" s="139">
        <v>3502700</v>
      </c>
      <c r="G199" s="140"/>
      <c r="H199" s="140"/>
      <c r="I199" s="140">
        <v>2132195</v>
      </c>
      <c r="J199" s="140">
        <v>1907195</v>
      </c>
      <c r="K199" s="140"/>
    </row>
    <row r="200" spans="1:12" ht="36.75">
      <c r="A200" s="45" t="s">
        <v>175</v>
      </c>
      <c r="B200" s="142"/>
      <c r="C200" s="142">
        <v>244</v>
      </c>
      <c r="D200" s="142">
        <v>346</v>
      </c>
      <c r="E200" s="143" t="s">
        <v>177</v>
      </c>
      <c r="F200" s="143" t="s">
        <v>177</v>
      </c>
      <c r="G200" s="143"/>
      <c r="H200" s="143"/>
      <c r="I200" s="143" t="s">
        <v>177</v>
      </c>
      <c r="J200" s="143" t="s">
        <v>177</v>
      </c>
      <c r="K200" s="143"/>
    </row>
    <row r="201" spans="1:12" ht="24">
      <c r="A201" s="151" t="s">
        <v>244</v>
      </c>
      <c r="B201" s="127"/>
      <c r="C201" s="127"/>
      <c r="D201" s="127"/>
      <c r="E201" s="129" t="str">
        <f>F201</f>
        <v xml:space="preserve"> </v>
      </c>
      <c r="F201" s="139" t="s">
        <v>177</v>
      </c>
      <c r="G201" s="140"/>
      <c r="H201" s="140"/>
      <c r="I201" s="140"/>
      <c r="J201" s="140"/>
      <c r="K201" s="140"/>
    </row>
    <row r="202" spans="1:12" ht="24">
      <c r="A202" s="151" t="s">
        <v>245</v>
      </c>
      <c r="B202" s="127"/>
      <c r="C202" s="127"/>
      <c r="D202" s="127"/>
      <c r="E202" s="129" t="str">
        <f t="shared" ref="E202:E203" si="42">F202</f>
        <v xml:space="preserve"> </v>
      </c>
      <c r="F202" s="139" t="s">
        <v>177</v>
      </c>
      <c r="G202" s="140"/>
      <c r="H202" s="140"/>
      <c r="I202" s="140"/>
      <c r="J202" s="140"/>
      <c r="K202" s="140"/>
    </row>
    <row r="203" spans="1:12" ht="24">
      <c r="A203" s="151" t="s">
        <v>246</v>
      </c>
      <c r="B203" s="127"/>
      <c r="C203" s="127"/>
      <c r="D203" s="127"/>
      <c r="E203" s="129" t="str">
        <f t="shared" si="42"/>
        <v xml:space="preserve"> </v>
      </c>
      <c r="F203" s="139" t="s">
        <v>177</v>
      </c>
      <c r="G203" s="140"/>
      <c r="H203" s="140"/>
      <c r="I203" s="140"/>
      <c r="J203" s="140"/>
      <c r="K203" s="140"/>
    </row>
    <row r="204" spans="1:12" ht="41.25" customHeight="1">
      <c r="A204" s="34" t="s">
        <v>282</v>
      </c>
      <c r="B204" s="124">
        <v>3000</v>
      </c>
      <c r="C204" s="124">
        <v>100</v>
      </c>
      <c r="D204" s="124">
        <v>100</v>
      </c>
      <c r="E204" s="125">
        <f>E205+E206+E207</f>
        <v>-6146400</v>
      </c>
      <c r="F204" s="125">
        <f>F205+F206+F207</f>
        <v>-1814400</v>
      </c>
      <c r="G204" s="125" t="s">
        <v>177</v>
      </c>
      <c r="H204" s="125" t="s">
        <v>177</v>
      </c>
      <c r="I204" s="125">
        <f t="shared" ref="I204" si="43">I207+I206+I205</f>
        <v>-4332000</v>
      </c>
      <c r="J204" s="125" t="s">
        <v>177</v>
      </c>
      <c r="K204" s="126" t="s">
        <v>177</v>
      </c>
    </row>
    <row r="205" spans="1:12" ht="24">
      <c r="A205" s="151" t="s">
        <v>244</v>
      </c>
      <c r="B205" s="127"/>
      <c r="C205" s="127"/>
      <c r="D205" s="127"/>
      <c r="E205" s="129">
        <f>F205+I205</f>
        <v>-2104000</v>
      </c>
      <c r="F205" s="139">
        <f>F214</f>
        <v>-660000</v>
      </c>
      <c r="G205" s="140"/>
      <c r="H205" s="140"/>
      <c r="I205" s="140">
        <f>I214</f>
        <v>-1444000</v>
      </c>
      <c r="J205" s="140"/>
      <c r="K205" s="140"/>
      <c r="L205" s="96" t="s">
        <v>177</v>
      </c>
    </row>
    <row r="206" spans="1:12" ht="24">
      <c r="A206" s="151" t="s">
        <v>245</v>
      </c>
      <c r="B206" s="127"/>
      <c r="C206" s="127"/>
      <c r="D206" s="127"/>
      <c r="E206" s="129">
        <f t="shared" ref="E206:E207" si="44">F206+I206</f>
        <v>-1998400</v>
      </c>
      <c r="F206" s="139">
        <v>-554400</v>
      </c>
      <c r="G206" s="140"/>
      <c r="H206" s="140"/>
      <c r="I206" s="140">
        <f t="shared" ref="I206:I207" si="45">I215</f>
        <v>-1444000</v>
      </c>
      <c r="J206" s="140"/>
      <c r="K206" s="140"/>
    </row>
    <row r="207" spans="1:12" ht="24">
      <c r="A207" s="151" t="s">
        <v>246</v>
      </c>
      <c r="B207" s="127"/>
      <c r="C207" s="127"/>
      <c r="D207" s="127"/>
      <c r="E207" s="129">
        <f t="shared" si="44"/>
        <v>-2044000</v>
      </c>
      <c r="F207" s="139">
        <v>-600000</v>
      </c>
      <c r="G207" s="140"/>
      <c r="H207" s="140"/>
      <c r="I207" s="140">
        <f t="shared" si="45"/>
        <v>-1444000</v>
      </c>
      <c r="J207" s="140"/>
      <c r="K207" s="140"/>
    </row>
    <row r="208" spans="1:12">
      <c r="A208" s="34" t="s">
        <v>142</v>
      </c>
      <c r="B208" s="35" t="s">
        <v>177</v>
      </c>
      <c r="C208" s="35" t="s">
        <v>177</v>
      </c>
      <c r="D208" s="35"/>
      <c r="E208" s="36" t="s">
        <v>177</v>
      </c>
      <c r="F208" s="36" t="s">
        <v>177</v>
      </c>
      <c r="G208" s="36" t="s">
        <v>177</v>
      </c>
      <c r="H208" s="36" t="s">
        <v>177</v>
      </c>
      <c r="I208" s="36" t="s">
        <v>177</v>
      </c>
      <c r="J208" s="36" t="s">
        <v>177</v>
      </c>
      <c r="K208" s="37" t="s">
        <v>177</v>
      </c>
      <c r="L208" t="s">
        <v>177</v>
      </c>
    </row>
    <row r="209" spans="1:11">
      <c r="A209" s="34" t="s">
        <v>283</v>
      </c>
      <c r="B209" s="35">
        <v>3010</v>
      </c>
      <c r="C209" s="35">
        <v>180</v>
      </c>
      <c r="D209" s="35">
        <v>189</v>
      </c>
      <c r="E209" s="36"/>
      <c r="F209" s="36"/>
      <c r="G209" s="36"/>
      <c r="H209" s="36"/>
      <c r="I209" s="36"/>
      <c r="J209" s="36"/>
      <c r="K209" s="37"/>
    </row>
    <row r="210" spans="1:11" ht="24">
      <c r="A210" s="151" t="s">
        <v>244</v>
      </c>
      <c r="B210" s="127"/>
      <c r="C210" s="127"/>
      <c r="D210" s="127"/>
      <c r="E210" s="152" t="s">
        <v>177</v>
      </c>
      <c r="F210" s="128" t="s">
        <v>177</v>
      </c>
      <c r="G210" s="128" t="str">
        <f>G13</f>
        <v xml:space="preserve"> </v>
      </c>
      <c r="H210" s="128" t="s">
        <v>177</v>
      </c>
      <c r="I210" s="129" t="s">
        <v>177</v>
      </c>
      <c r="J210" s="129" t="s">
        <v>177</v>
      </c>
      <c r="K210" s="129" t="s">
        <v>177</v>
      </c>
    </row>
    <row r="211" spans="1:11" ht="24">
      <c r="A211" s="151" t="s">
        <v>245</v>
      </c>
      <c r="B211" s="127"/>
      <c r="C211" s="127"/>
      <c r="D211" s="127"/>
      <c r="E211" s="152" t="s">
        <v>177</v>
      </c>
      <c r="F211" s="128" t="s">
        <v>177</v>
      </c>
      <c r="G211" s="128"/>
      <c r="H211" s="128"/>
      <c r="I211" s="129" t="s">
        <v>177</v>
      </c>
      <c r="J211" s="129" t="s">
        <v>177</v>
      </c>
      <c r="K211" s="129" t="s">
        <v>177</v>
      </c>
    </row>
    <row r="212" spans="1:11" ht="24">
      <c r="A212" s="151" t="s">
        <v>246</v>
      </c>
      <c r="B212" s="127"/>
      <c r="C212" s="127"/>
      <c r="D212" s="127"/>
      <c r="E212" s="152" t="s">
        <v>177</v>
      </c>
      <c r="F212" s="128" t="s">
        <v>177</v>
      </c>
      <c r="G212" s="128"/>
      <c r="H212" s="128"/>
      <c r="I212" s="129" t="s">
        <v>177</v>
      </c>
      <c r="J212" s="129" t="s">
        <v>177</v>
      </c>
      <c r="K212" s="129" t="s">
        <v>177</v>
      </c>
    </row>
    <row r="213" spans="1:11" ht="24.75">
      <c r="A213" s="103" t="s">
        <v>332</v>
      </c>
      <c r="B213" s="153">
        <v>3030</v>
      </c>
      <c r="C213" s="153"/>
      <c r="D213" s="153"/>
      <c r="E213" s="154">
        <f>E216+E215+E214</f>
        <v>-6146400</v>
      </c>
      <c r="F213" s="154">
        <f>F216+F215+F214</f>
        <v>-1814400</v>
      </c>
      <c r="G213" s="154" t="str">
        <f>G214</f>
        <v xml:space="preserve"> </v>
      </c>
      <c r="H213" s="154" t="s">
        <v>177</v>
      </c>
      <c r="I213" s="154">
        <f t="shared" ref="I213" si="46">I216+I215+I214</f>
        <v>-4332000</v>
      </c>
      <c r="J213" s="154" t="s">
        <v>177</v>
      </c>
      <c r="K213" s="104" t="s">
        <v>177</v>
      </c>
    </row>
    <row r="214" spans="1:11" ht="24">
      <c r="A214" s="151" t="s">
        <v>244</v>
      </c>
      <c r="B214" s="127"/>
      <c r="C214" s="127"/>
      <c r="D214" s="127"/>
      <c r="E214" s="174">
        <f>F214+I214</f>
        <v>-2104000</v>
      </c>
      <c r="F214" s="128">
        <v>-660000</v>
      </c>
      <c r="G214" s="128" t="s">
        <v>177</v>
      </c>
      <c r="H214" s="128" t="s">
        <v>177</v>
      </c>
      <c r="I214" s="129">
        <v>-1444000</v>
      </c>
      <c r="J214" s="129"/>
      <c r="K214" s="129" t="s">
        <v>177</v>
      </c>
    </row>
    <row r="215" spans="1:11" ht="24">
      <c r="A215" s="151" t="s">
        <v>245</v>
      </c>
      <c r="B215" s="127"/>
      <c r="C215" s="127"/>
      <c r="D215" s="127"/>
      <c r="E215" s="174">
        <f t="shared" ref="E215:E216" si="47">F215+I215</f>
        <v>-1998400</v>
      </c>
      <c r="F215" s="139">
        <v>-554400</v>
      </c>
      <c r="G215" s="128"/>
      <c r="H215" s="128"/>
      <c r="I215" s="129">
        <v>-1444000</v>
      </c>
      <c r="J215" s="129" t="s">
        <v>177</v>
      </c>
      <c r="K215" s="129" t="s">
        <v>177</v>
      </c>
    </row>
    <row r="216" spans="1:11" ht="24">
      <c r="A216" s="151" t="s">
        <v>246</v>
      </c>
      <c r="B216" s="127"/>
      <c r="C216" s="127"/>
      <c r="D216" s="127"/>
      <c r="E216" s="174">
        <f t="shared" si="47"/>
        <v>-2044000</v>
      </c>
      <c r="F216" s="139">
        <v>-600000</v>
      </c>
      <c r="G216" s="128"/>
      <c r="H216" s="128"/>
      <c r="I216" s="129">
        <v>-1444000</v>
      </c>
      <c r="J216" s="129" t="s">
        <v>177</v>
      </c>
      <c r="K216" s="129" t="s">
        <v>177</v>
      </c>
    </row>
    <row r="217" spans="1:11">
      <c r="A217" s="102" t="s">
        <v>284</v>
      </c>
      <c r="B217" s="176">
        <v>4000</v>
      </c>
      <c r="C217" s="176" t="s">
        <v>160</v>
      </c>
      <c r="D217" s="176"/>
      <c r="E217" s="177">
        <f>E221+E220+E219</f>
        <v>323258726.79999995</v>
      </c>
      <c r="F217" s="177">
        <f>F219+F220+F221</f>
        <v>211136800</v>
      </c>
      <c r="G217" s="177"/>
      <c r="H217" s="177"/>
      <c r="I217" s="177">
        <f>I221+I220+I219</f>
        <v>112121926.80000001</v>
      </c>
      <c r="J217" s="177">
        <f>J219+J220+J221</f>
        <v>77437858.800000012</v>
      </c>
      <c r="K217" s="178"/>
    </row>
    <row r="218" spans="1:11">
      <c r="A218" s="175" t="s">
        <v>142</v>
      </c>
      <c r="B218" s="38"/>
      <c r="C218" s="38"/>
      <c r="D218" s="114"/>
      <c r="E218" s="41"/>
      <c r="F218" s="41"/>
      <c r="G218" s="41"/>
      <c r="H218" s="41"/>
      <c r="I218" s="41"/>
      <c r="J218" s="41"/>
      <c r="K218" s="41"/>
    </row>
    <row r="219" spans="1:11" ht="24">
      <c r="A219" s="151" t="s">
        <v>244</v>
      </c>
      <c r="B219" s="127"/>
      <c r="C219" s="127"/>
      <c r="D219" s="127"/>
      <c r="E219" s="174">
        <f>F219+I219</f>
        <v>114400475.59999999</v>
      </c>
      <c r="F219" s="128">
        <f>F13</f>
        <v>77026500</v>
      </c>
      <c r="G219" s="128" t="s">
        <v>177</v>
      </c>
      <c r="H219" s="128" t="s">
        <v>177</v>
      </c>
      <c r="I219" s="129">
        <f>I13</f>
        <v>37373975.600000001</v>
      </c>
      <c r="J219" s="129">
        <f>J13</f>
        <v>25812619.600000001</v>
      </c>
      <c r="K219" s="129" t="s">
        <v>177</v>
      </c>
    </row>
    <row r="220" spans="1:11" ht="24">
      <c r="A220" s="151" t="s">
        <v>245</v>
      </c>
      <c r="B220" s="127"/>
      <c r="C220" s="127"/>
      <c r="D220" s="127"/>
      <c r="E220" s="174">
        <f t="shared" ref="E220:E221" si="48">F220+G220+H220+I220</f>
        <v>103756175.59999999</v>
      </c>
      <c r="F220" s="128">
        <f t="shared" ref="F220:F221" si="49">F14</f>
        <v>66382200</v>
      </c>
      <c r="G220" s="128"/>
      <c r="H220" s="128"/>
      <c r="I220" s="129">
        <f t="shared" ref="I220:J221" si="50">I14</f>
        <v>37373975.600000001</v>
      </c>
      <c r="J220" s="129">
        <f t="shared" si="50"/>
        <v>25812619.600000001</v>
      </c>
      <c r="K220" s="129" t="s">
        <v>177</v>
      </c>
    </row>
    <row r="221" spans="1:11" ht="24">
      <c r="A221" s="151" t="s">
        <v>246</v>
      </c>
      <c r="B221" s="127"/>
      <c r="C221" s="127"/>
      <c r="D221" s="127"/>
      <c r="E221" s="174">
        <f t="shared" si="48"/>
        <v>105102075.59999999</v>
      </c>
      <c r="F221" s="128">
        <f t="shared" si="49"/>
        <v>67728100</v>
      </c>
      <c r="G221" s="128"/>
      <c r="H221" s="128"/>
      <c r="I221" s="129">
        <f t="shared" si="50"/>
        <v>37373975.600000001</v>
      </c>
      <c r="J221" s="129">
        <f t="shared" si="50"/>
        <v>25812619.600000001</v>
      </c>
      <c r="K221" s="129" t="s">
        <v>177</v>
      </c>
    </row>
    <row r="222" spans="1:11" ht="36.75">
      <c r="A222" s="102" t="s">
        <v>285</v>
      </c>
      <c r="B222" s="155">
        <v>4010</v>
      </c>
      <c r="C222" s="155"/>
      <c r="D222" s="155"/>
      <c r="E222" s="156" t="s">
        <v>177</v>
      </c>
      <c r="F222" s="156" t="s">
        <v>177</v>
      </c>
      <c r="G222" s="156" t="s">
        <v>177</v>
      </c>
      <c r="H222" s="156" t="s">
        <v>177</v>
      </c>
      <c r="I222" s="156" t="s">
        <v>177</v>
      </c>
      <c r="J222" s="156" t="s">
        <v>177</v>
      </c>
      <c r="K222" s="135"/>
    </row>
    <row r="223" spans="1:11" ht="24">
      <c r="A223" s="151" t="s">
        <v>244</v>
      </c>
      <c r="B223" s="127"/>
      <c r="C223" s="127"/>
      <c r="D223" s="127"/>
      <c r="E223" s="152" t="s">
        <v>177</v>
      </c>
      <c r="F223" s="128" t="s">
        <v>177</v>
      </c>
      <c r="G223" s="128" t="s">
        <v>177</v>
      </c>
      <c r="H223" s="128" t="s">
        <v>177</v>
      </c>
      <c r="I223" s="129" t="s">
        <v>177</v>
      </c>
      <c r="J223" s="129" t="s">
        <v>177</v>
      </c>
      <c r="K223" s="129" t="s">
        <v>177</v>
      </c>
    </row>
    <row r="224" spans="1:11" ht="24">
      <c r="A224" s="151" t="s">
        <v>245</v>
      </c>
      <c r="B224" s="127"/>
      <c r="C224" s="127"/>
      <c r="D224" s="127"/>
      <c r="E224" s="152" t="s">
        <v>177</v>
      </c>
      <c r="F224" s="128" t="s">
        <v>177</v>
      </c>
      <c r="G224" s="128"/>
      <c r="H224" s="128"/>
      <c r="I224" s="129" t="s">
        <v>177</v>
      </c>
      <c r="J224" s="129" t="s">
        <v>177</v>
      </c>
      <c r="K224" s="129" t="s">
        <v>177</v>
      </c>
    </row>
    <row r="225" spans="1:11" ht="24">
      <c r="A225" s="151" t="s">
        <v>246</v>
      </c>
      <c r="B225" s="127"/>
      <c r="C225" s="127"/>
      <c r="D225" s="127"/>
      <c r="E225" s="152" t="s">
        <v>177</v>
      </c>
      <c r="F225" s="128" t="s">
        <v>177</v>
      </c>
      <c r="G225" s="128"/>
      <c r="H225" s="128"/>
      <c r="I225" s="129" t="s">
        <v>177</v>
      </c>
      <c r="J225" s="129" t="s">
        <v>177</v>
      </c>
      <c r="K225" s="129" t="s">
        <v>177</v>
      </c>
    </row>
  </sheetData>
  <mergeCells count="14">
    <mergeCell ref="A2:K2"/>
    <mergeCell ref="A4:K4"/>
    <mergeCell ref="A5:A8"/>
    <mergeCell ref="B5:B8"/>
    <mergeCell ref="C5:C8"/>
    <mergeCell ref="E5:K5"/>
    <mergeCell ref="E6:E8"/>
    <mergeCell ref="F6:K6"/>
    <mergeCell ref="F7:F8"/>
    <mergeCell ref="G7:G8"/>
    <mergeCell ref="H7:H8"/>
    <mergeCell ref="I7:I8"/>
    <mergeCell ref="J7:K7"/>
    <mergeCell ref="D5:D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3:I90"/>
  <sheetViews>
    <sheetView topLeftCell="A17" zoomScale="150" zoomScaleNormal="150" workbookViewId="0">
      <selection activeCell="F24" sqref="F24:H36"/>
    </sheetView>
  </sheetViews>
  <sheetFormatPr defaultRowHeight="15"/>
  <cols>
    <col min="1" max="1" width="6.42578125" customWidth="1"/>
    <col min="2" max="2" width="44" customWidth="1"/>
    <col min="3" max="3" width="6.42578125" customWidth="1"/>
    <col min="4" max="4" width="8.28515625" customWidth="1"/>
    <col min="5" max="5" width="13" customWidth="1"/>
    <col min="6" max="6" width="13.7109375" customWidth="1"/>
    <col min="7" max="7" width="12" customWidth="1"/>
    <col min="8" max="8" width="11.42578125" customWidth="1"/>
    <col min="9" max="9" width="7.85546875" customWidth="1"/>
  </cols>
  <sheetData>
    <row r="3" spans="1:9">
      <c r="B3" s="326" t="s">
        <v>286</v>
      </c>
      <c r="C3" s="326"/>
      <c r="D3" s="326"/>
      <c r="E3" s="326"/>
      <c r="F3" s="326"/>
      <c r="G3" s="326"/>
      <c r="H3" s="326"/>
      <c r="I3" s="326"/>
    </row>
    <row r="5" spans="1:9" ht="13.5" customHeight="1">
      <c r="A5" s="327" t="s">
        <v>287</v>
      </c>
      <c r="B5" s="327" t="s">
        <v>95</v>
      </c>
      <c r="C5" s="327" t="s">
        <v>151</v>
      </c>
      <c r="D5" s="327" t="s">
        <v>176</v>
      </c>
      <c r="E5" s="327" t="s">
        <v>288</v>
      </c>
      <c r="F5" s="327" t="s">
        <v>290</v>
      </c>
      <c r="G5" s="327"/>
      <c r="H5" s="327"/>
      <c r="I5" s="327"/>
    </row>
    <row r="6" spans="1:9" ht="5.25" hidden="1" customHeight="1">
      <c r="A6" s="327"/>
      <c r="B6" s="327"/>
      <c r="C6" s="327"/>
      <c r="D6" s="327"/>
      <c r="E6" s="327"/>
      <c r="F6" s="327"/>
      <c r="G6" s="327"/>
      <c r="H6" s="327"/>
      <c r="I6" s="327"/>
    </row>
    <row r="7" spans="1:9" ht="10.5" hidden="1" customHeight="1">
      <c r="A7" s="327"/>
      <c r="B7" s="327"/>
      <c r="C7" s="327"/>
      <c r="D7" s="327"/>
      <c r="E7" s="327"/>
      <c r="F7" s="327"/>
      <c r="G7" s="327"/>
      <c r="H7" s="327"/>
      <c r="I7" s="327"/>
    </row>
    <row r="8" spans="1:9" ht="56.25">
      <c r="A8" s="327"/>
      <c r="B8" s="327"/>
      <c r="C8" s="327"/>
      <c r="D8" s="327"/>
      <c r="E8" s="327"/>
      <c r="F8" s="120" t="s">
        <v>244</v>
      </c>
      <c r="G8" s="120" t="s">
        <v>245</v>
      </c>
      <c r="H8" s="120" t="s">
        <v>246</v>
      </c>
      <c r="I8" s="120" t="s">
        <v>289</v>
      </c>
    </row>
    <row r="9" spans="1:9">
      <c r="A9" s="25">
        <v>1</v>
      </c>
      <c r="B9" s="25">
        <v>2</v>
      </c>
      <c r="C9" s="25">
        <v>3</v>
      </c>
      <c r="D9" s="25">
        <v>4</v>
      </c>
      <c r="E9" s="189" t="s">
        <v>291</v>
      </c>
      <c r="F9" s="25">
        <v>5</v>
      </c>
      <c r="G9" s="25">
        <v>6</v>
      </c>
      <c r="H9" s="25">
        <v>7</v>
      </c>
      <c r="I9" s="25">
        <v>8</v>
      </c>
    </row>
    <row r="10" spans="1:9">
      <c r="A10" s="27">
        <v>1</v>
      </c>
      <c r="B10" s="29" t="s">
        <v>292</v>
      </c>
      <c r="C10" s="27">
        <v>26000</v>
      </c>
      <c r="D10" s="27" t="s">
        <v>160</v>
      </c>
      <c r="E10" s="157" t="s">
        <v>160</v>
      </c>
      <c r="F10" s="186">
        <f>F12+F13+F14+F15+F16+F17+F18+F19+F20+F21+F22</f>
        <v>39490200.420000002</v>
      </c>
      <c r="G10" s="186">
        <f t="shared" ref="G10:H10" si="0">G12+G13+G14+G15+G16+G17+G18+G19+G20+G21+G22</f>
        <v>39126797.789999999</v>
      </c>
      <c r="H10" s="186">
        <f t="shared" si="0"/>
        <v>39293897.789999999</v>
      </c>
      <c r="I10" s="186" t="s">
        <v>177</v>
      </c>
    </row>
    <row r="11" spans="1:9">
      <c r="A11" s="25" t="s">
        <v>177</v>
      </c>
      <c r="B11" s="29" t="s">
        <v>157</v>
      </c>
      <c r="C11" s="27"/>
      <c r="D11" s="27"/>
      <c r="E11" s="118"/>
      <c r="F11" s="186"/>
      <c r="G11" s="186"/>
      <c r="H11" s="186"/>
      <c r="I11" s="186"/>
    </row>
    <row r="12" spans="1:9">
      <c r="A12" s="212" t="s">
        <v>368</v>
      </c>
      <c r="B12" s="29" t="s">
        <v>369</v>
      </c>
      <c r="C12" s="27">
        <v>2641</v>
      </c>
      <c r="D12" s="27">
        <v>2021</v>
      </c>
      <c r="E12" s="118">
        <v>221</v>
      </c>
      <c r="F12" s="186">
        <v>76487.88</v>
      </c>
      <c r="G12" s="186">
        <v>76487.88</v>
      </c>
      <c r="H12" s="186">
        <v>76487.88</v>
      </c>
      <c r="I12" s="186"/>
    </row>
    <row r="13" spans="1:9">
      <c r="A13" s="212" t="s">
        <v>370</v>
      </c>
      <c r="B13" s="29" t="s">
        <v>358</v>
      </c>
      <c r="C13" s="27">
        <v>2642</v>
      </c>
      <c r="D13" s="27">
        <v>2021</v>
      </c>
      <c r="E13" s="118">
        <v>222</v>
      </c>
      <c r="F13" s="186">
        <v>25750</v>
      </c>
      <c r="G13" s="186">
        <v>25750</v>
      </c>
      <c r="H13" s="186">
        <v>25750</v>
      </c>
      <c r="I13" s="186"/>
    </row>
    <row r="14" spans="1:9">
      <c r="A14" s="212" t="s">
        <v>371</v>
      </c>
      <c r="B14" s="29" t="s">
        <v>372</v>
      </c>
      <c r="C14" s="27">
        <v>2643</v>
      </c>
      <c r="D14" s="27">
        <v>2021</v>
      </c>
      <c r="E14" s="118">
        <v>223</v>
      </c>
      <c r="F14" s="186">
        <v>6340000</v>
      </c>
      <c r="G14" s="186">
        <v>5784100</v>
      </c>
      <c r="H14" s="186">
        <v>5865800</v>
      </c>
      <c r="I14" s="186"/>
    </row>
    <row r="15" spans="1:9">
      <c r="A15" s="212" t="s">
        <v>373</v>
      </c>
      <c r="B15" s="29" t="s">
        <v>374</v>
      </c>
      <c r="C15" s="27">
        <v>2645</v>
      </c>
      <c r="D15" s="27">
        <v>2021</v>
      </c>
      <c r="E15" s="118">
        <v>225</v>
      </c>
      <c r="F15" s="186">
        <v>837000</v>
      </c>
      <c r="G15" s="186">
        <v>837000</v>
      </c>
      <c r="H15" s="186">
        <v>837000</v>
      </c>
      <c r="I15" s="186"/>
    </row>
    <row r="16" spans="1:9">
      <c r="A16" s="212" t="s">
        <v>375</v>
      </c>
      <c r="B16" s="29" t="s">
        <v>376</v>
      </c>
      <c r="C16" s="27">
        <v>2646</v>
      </c>
      <c r="D16" s="27">
        <v>2021</v>
      </c>
      <c r="E16" s="118">
        <v>226</v>
      </c>
      <c r="F16" s="186">
        <v>2622500</v>
      </c>
      <c r="G16" s="186">
        <v>2622500</v>
      </c>
      <c r="H16" s="186">
        <v>2622500</v>
      </c>
      <c r="I16" s="186"/>
    </row>
    <row r="17" spans="1:9">
      <c r="A17" s="212" t="s">
        <v>377</v>
      </c>
      <c r="B17" s="29" t="s">
        <v>378</v>
      </c>
      <c r="C17" s="27">
        <v>2647</v>
      </c>
      <c r="D17" s="27">
        <v>2021</v>
      </c>
      <c r="E17" s="118">
        <v>310</v>
      </c>
      <c r="F17" s="186">
        <v>310000</v>
      </c>
      <c r="G17" s="186">
        <v>310000</v>
      </c>
      <c r="H17" s="186">
        <v>310000</v>
      </c>
      <c r="I17" s="186"/>
    </row>
    <row r="18" spans="1:9">
      <c r="A18" s="212" t="s">
        <v>379</v>
      </c>
      <c r="B18" s="29" t="s">
        <v>380</v>
      </c>
      <c r="C18" s="27"/>
      <c r="D18" s="27">
        <v>2021</v>
      </c>
      <c r="E18" s="118">
        <v>342</v>
      </c>
      <c r="F18" s="186">
        <v>14275095.119999999</v>
      </c>
      <c r="G18" s="186">
        <v>14903117.4</v>
      </c>
      <c r="H18" s="186">
        <v>14903117.4</v>
      </c>
      <c r="I18" s="186"/>
    </row>
    <row r="19" spans="1:9">
      <c r="A19" s="212" t="s">
        <v>381</v>
      </c>
      <c r="B19" s="29" t="s">
        <v>382</v>
      </c>
      <c r="C19" s="27"/>
      <c r="D19" s="27">
        <v>2021</v>
      </c>
      <c r="E19" s="118">
        <v>345</v>
      </c>
      <c r="F19" s="186">
        <v>3104928</v>
      </c>
      <c r="G19" s="186">
        <v>4605728</v>
      </c>
      <c r="H19" s="186">
        <v>4671228</v>
      </c>
      <c r="I19" s="186"/>
    </row>
    <row r="20" spans="1:9">
      <c r="A20" s="212" t="s">
        <v>383</v>
      </c>
      <c r="B20" s="29" t="s">
        <v>384</v>
      </c>
      <c r="C20" s="27"/>
      <c r="D20" s="27">
        <v>2021</v>
      </c>
      <c r="E20" s="118">
        <v>343</v>
      </c>
      <c r="F20" s="186">
        <v>6200395</v>
      </c>
      <c r="G20" s="186">
        <v>5549495</v>
      </c>
      <c r="H20" s="186">
        <v>5634895</v>
      </c>
      <c r="I20" s="186"/>
    </row>
    <row r="21" spans="1:9">
      <c r="A21" s="212" t="s">
        <v>385</v>
      </c>
      <c r="B21" s="29" t="s">
        <v>386</v>
      </c>
      <c r="C21" s="27"/>
      <c r="D21" s="27">
        <v>2021</v>
      </c>
      <c r="E21" s="118">
        <v>346</v>
      </c>
      <c r="F21" s="186">
        <v>5673044.4199999999</v>
      </c>
      <c r="G21" s="186">
        <v>4387619.51</v>
      </c>
      <c r="H21" s="186">
        <v>4322119.51</v>
      </c>
      <c r="I21" s="186"/>
    </row>
    <row r="22" spans="1:9">
      <c r="A22" s="212" t="s">
        <v>387</v>
      </c>
      <c r="B22" s="29" t="s">
        <v>388</v>
      </c>
      <c r="C22" s="27"/>
      <c r="D22" s="27">
        <v>2021</v>
      </c>
      <c r="E22" s="118">
        <v>227</v>
      </c>
      <c r="F22" s="186">
        <v>25000</v>
      </c>
      <c r="G22" s="186">
        <v>25000</v>
      </c>
      <c r="H22" s="186">
        <v>25000</v>
      </c>
      <c r="I22" s="186"/>
    </row>
    <row r="23" spans="1:9" ht="96">
      <c r="A23" s="122" t="s">
        <v>191</v>
      </c>
      <c r="B23" s="29" t="s">
        <v>293</v>
      </c>
      <c r="C23" s="27">
        <v>26100</v>
      </c>
      <c r="D23" s="27" t="s">
        <v>160</v>
      </c>
      <c r="E23" s="27" t="s">
        <v>160</v>
      </c>
      <c r="F23" s="187" t="s">
        <v>177</v>
      </c>
      <c r="G23" s="187" t="s">
        <v>177</v>
      </c>
      <c r="H23" s="187"/>
      <c r="I23" s="187"/>
    </row>
    <row r="24" spans="1:9" ht="48">
      <c r="A24" s="122" t="s">
        <v>294</v>
      </c>
      <c r="B24" s="119" t="s">
        <v>295</v>
      </c>
      <c r="C24" s="118">
        <v>26200</v>
      </c>
      <c r="D24" s="28" t="s">
        <v>177</v>
      </c>
      <c r="E24" s="101" t="s">
        <v>177</v>
      </c>
      <c r="F24" s="186">
        <f>F26+F27+F28+F29+F30+F31+F32+F33+F34+F35+F36</f>
        <v>39490200.420000002</v>
      </c>
      <c r="G24" s="186">
        <f t="shared" ref="G24:H24" si="1">G26+G27+G28+G29+G30+G31+G32+G33+G34+G35+G36</f>
        <v>39126797.789999999</v>
      </c>
      <c r="H24" s="186">
        <f t="shared" si="1"/>
        <v>39293897.789999999</v>
      </c>
      <c r="I24" s="186" t="s">
        <v>177</v>
      </c>
    </row>
    <row r="25" spans="1:9">
      <c r="A25" s="212" t="s">
        <v>368</v>
      </c>
      <c r="B25" s="29" t="s">
        <v>369</v>
      </c>
      <c r="C25" s="27">
        <v>2641</v>
      </c>
      <c r="D25" s="27">
        <v>2021</v>
      </c>
      <c r="E25" s="118">
        <v>221</v>
      </c>
      <c r="F25" s="186"/>
      <c r="G25" s="186"/>
      <c r="H25" s="186"/>
      <c r="I25" s="186"/>
    </row>
    <row r="26" spans="1:9">
      <c r="A26" s="212" t="s">
        <v>370</v>
      </c>
      <c r="B26" s="29" t="s">
        <v>358</v>
      </c>
      <c r="C26" s="27">
        <v>2642</v>
      </c>
      <c r="D26" s="27">
        <v>2021</v>
      </c>
      <c r="E26" s="118">
        <v>222</v>
      </c>
      <c r="F26" s="186">
        <v>76487.88</v>
      </c>
      <c r="G26" s="186">
        <v>76487.88</v>
      </c>
      <c r="H26" s="186">
        <v>76487.88</v>
      </c>
      <c r="I26" s="186"/>
    </row>
    <row r="27" spans="1:9">
      <c r="A27" s="212" t="s">
        <v>371</v>
      </c>
      <c r="B27" s="29" t="s">
        <v>372</v>
      </c>
      <c r="C27" s="27">
        <v>2643</v>
      </c>
      <c r="D27" s="27">
        <v>2021</v>
      </c>
      <c r="E27" s="118">
        <v>223</v>
      </c>
      <c r="F27" s="186">
        <v>25750</v>
      </c>
      <c r="G27" s="186">
        <v>25750</v>
      </c>
      <c r="H27" s="186">
        <v>25750</v>
      </c>
      <c r="I27" s="186"/>
    </row>
    <row r="28" spans="1:9">
      <c r="A28" s="212" t="s">
        <v>373</v>
      </c>
      <c r="B28" s="29" t="s">
        <v>374</v>
      </c>
      <c r="C28" s="27">
        <v>2645</v>
      </c>
      <c r="D28" s="27">
        <v>2021</v>
      </c>
      <c r="E28" s="118">
        <v>225</v>
      </c>
      <c r="F28" s="186">
        <v>6340000</v>
      </c>
      <c r="G28" s="186">
        <v>5784100</v>
      </c>
      <c r="H28" s="186">
        <v>5865800</v>
      </c>
      <c r="I28" s="186"/>
    </row>
    <row r="29" spans="1:9">
      <c r="A29" s="212" t="s">
        <v>375</v>
      </c>
      <c r="B29" s="29" t="s">
        <v>376</v>
      </c>
      <c r="C29" s="27">
        <v>2646</v>
      </c>
      <c r="D29" s="27">
        <v>2021</v>
      </c>
      <c r="E29" s="118">
        <v>226</v>
      </c>
      <c r="F29" s="186">
        <v>837000</v>
      </c>
      <c r="G29" s="186">
        <v>837000</v>
      </c>
      <c r="H29" s="186">
        <v>837000</v>
      </c>
      <c r="I29" s="186"/>
    </row>
    <row r="30" spans="1:9">
      <c r="A30" s="212" t="s">
        <v>377</v>
      </c>
      <c r="B30" s="29" t="s">
        <v>378</v>
      </c>
      <c r="C30" s="27">
        <v>2647</v>
      </c>
      <c r="D30" s="27">
        <v>2021</v>
      </c>
      <c r="E30" s="118">
        <v>310</v>
      </c>
      <c r="F30" s="186">
        <v>2622500</v>
      </c>
      <c r="G30" s="186">
        <v>2622500</v>
      </c>
      <c r="H30" s="186">
        <v>2622500</v>
      </c>
      <c r="I30" s="186"/>
    </row>
    <row r="31" spans="1:9">
      <c r="A31" s="212" t="s">
        <v>379</v>
      </c>
      <c r="B31" s="29" t="s">
        <v>380</v>
      </c>
      <c r="C31" s="27"/>
      <c r="D31" s="27">
        <v>2021</v>
      </c>
      <c r="E31" s="118">
        <v>342</v>
      </c>
      <c r="F31" s="186">
        <v>310000</v>
      </c>
      <c r="G31" s="186">
        <v>310000</v>
      </c>
      <c r="H31" s="186">
        <v>310000</v>
      </c>
      <c r="I31" s="186"/>
    </row>
    <row r="32" spans="1:9">
      <c r="A32" s="212" t="s">
        <v>381</v>
      </c>
      <c r="B32" s="29" t="s">
        <v>382</v>
      </c>
      <c r="C32" s="27"/>
      <c r="D32" s="27">
        <v>2021</v>
      </c>
      <c r="E32" s="118">
        <v>345</v>
      </c>
      <c r="F32" s="186">
        <v>14275095.119999999</v>
      </c>
      <c r="G32" s="186">
        <v>14903117.4</v>
      </c>
      <c r="H32" s="186">
        <v>14903117.4</v>
      </c>
      <c r="I32" s="186"/>
    </row>
    <row r="33" spans="1:9">
      <c r="A33" s="212" t="s">
        <v>383</v>
      </c>
      <c r="B33" s="29" t="s">
        <v>384</v>
      </c>
      <c r="C33" s="27"/>
      <c r="D33" s="27">
        <v>2021</v>
      </c>
      <c r="E33" s="118">
        <v>343</v>
      </c>
      <c r="F33" s="186">
        <v>3104928</v>
      </c>
      <c r="G33" s="186">
        <v>4605728</v>
      </c>
      <c r="H33" s="186">
        <v>4671228</v>
      </c>
      <c r="I33" s="186"/>
    </row>
    <row r="34" spans="1:9">
      <c r="A34" s="212" t="s">
        <v>385</v>
      </c>
      <c r="B34" s="29" t="s">
        <v>386</v>
      </c>
      <c r="C34" s="27"/>
      <c r="D34" s="27">
        <v>2021</v>
      </c>
      <c r="E34" s="118">
        <v>346</v>
      </c>
      <c r="F34" s="186">
        <v>6200395</v>
      </c>
      <c r="G34" s="186">
        <v>5549495</v>
      </c>
      <c r="H34" s="186">
        <v>5634895</v>
      </c>
      <c r="I34" s="186"/>
    </row>
    <row r="35" spans="1:9">
      <c r="A35" s="212" t="s">
        <v>387</v>
      </c>
      <c r="B35" s="29" t="s">
        <v>388</v>
      </c>
      <c r="C35" s="27"/>
      <c r="D35" s="27">
        <v>2021</v>
      </c>
      <c r="E35" s="118">
        <v>227</v>
      </c>
      <c r="F35" s="186">
        <v>5673044.4199999999</v>
      </c>
      <c r="G35" s="186">
        <v>4387619.51</v>
      </c>
      <c r="H35" s="186">
        <v>4322119.51</v>
      </c>
      <c r="I35" s="186"/>
    </row>
    <row r="36" spans="1:9" ht="48">
      <c r="A36" s="122" t="s">
        <v>296</v>
      </c>
      <c r="B36" s="119" t="s">
        <v>297</v>
      </c>
      <c r="C36" s="118">
        <v>26300</v>
      </c>
      <c r="D36" s="28" t="s">
        <v>177</v>
      </c>
      <c r="E36" s="101" t="s">
        <v>177</v>
      </c>
      <c r="F36" s="186">
        <v>25000</v>
      </c>
      <c r="G36" s="186">
        <v>25000</v>
      </c>
      <c r="H36" s="186">
        <v>25000</v>
      </c>
      <c r="I36" s="186" t="s">
        <v>177</v>
      </c>
    </row>
    <row r="37" spans="1:9">
      <c r="A37" s="122" t="s">
        <v>177</v>
      </c>
      <c r="B37" s="119" t="s">
        <v>157</v>
      </c>
      <c r="C37" s="118" t="s">
        <v>177</v>
      </c>
      <c r="D37" s="28" t="s">
        <v>177</v>
      </c>
      <c r="E37" s="101" t="s">
        <v>177</v>
      </c>
      <c r="F37" s="186" t="s">
        <v>177</v>
      </c>
      <c r="G37" s="186" t="s">
        <v>177</v>
      </c>
      <c r="H37" s="186" t="s">
        <v>177</v>
      </c>
      <c r="I37" s="186" t="s">
        <v>177</v>
      </c>
    </row>
    <row r="38" spans="1:9">
      <c r="A38" s="122" t="s">
        <v>298</v>
      </c>
      <c r="B38" s="158" t="s">
        <v>299</v>
      </c>
      <c r="C38" s="188">
        <v>26310</v>
      </c>
      <c r="D38" s="28" t="s">
        <v>177</v>
      </c>
      <c r="E38" s="101" t="s">
        <v>177</v>
      </c>
      <c r="F38" s="186" t="s">
        <v>177</v>
      </c>
      <c r="G38" s="186" t="s">
        <v>177</v>
      </c>
      <c r="H38" s="186" t="s">
        <v>177</v>
      </c>
      <c r="I38" s="186" t="s">
        <v>177</v>
      </c>
    </row>
    <row r="39" spans="1:9">
      <c r="A39" s="122" t="s">
        <v>177</v>
      </c>
      <c r="B39" s="119" t="s">
        <v>142</v>
      </c>
      <c r="C39" s="118" t="s">
        <v>177</v>
      </c>
      <c r="D39" s="28" t="s">
        <v>177</v>
      </c>
      <c r="E39" s="101" t="s">
        <v>177</v>
      </c>
      <c r="F39" s="186" t="s">
        <v>177</v>
      </c>
      <c r="G39" s="186" t="s">
        <v>177</v>
      </c>
      <c r="H39" s="186" t="s">
        <v>177</v>
      </c>
      <c r="I39" s="186" t="s">
        <v>177</v>
      </c>
    </row>
    <row r="40" spans="1:9" ht="24">
      <c r="A40" s="122" t="s">
        <v>177</v>
      </c>
      <c r="B40" s="119" t="s">
        <v>177</v>
      </c>
      <c r="C40" s="118" t="s">
        <v>300</v>
      </c>
      <c r="D40" s="28" t="s">
        <v>177</v>
      </c>
      <c r="E40" s="101" t="s">
        <v>177</v>
      </c>
      <c r="F40" s="186" t="s">
        <v>177</v>
      </c>
      <c r="G40" s="186" t="s">
        <v>177</v>
      </c>
      <c r="H40" s="186" t="s">
        <v>177</v>
      </c>
      <c r="I40" s="186" t="s">
        <v>177</v>
      </c>
    </row>
    <row r="41" spans="1:9" ht="27" customHeight="1">
      <c r="A41" s="122" t="s">
        <v>301</v>
      </c>
      <c r="B41" s="119" t="s">
        <v>302</v>
      </c>
      <c r="C41" s="118">
        <v>26320</v>
      </c>
      <c r="D41" s="28" t="s">
        <v>177</v>
      </c>
      <c r="E41" s="101" t="s">
        <v>177</v>
      </c>
      <c r="F41" s="186" t="s">
        <v>177</v>
      </c>
      <c r="G41" s="186" t="s">
        <v>177</v>
      </c>
      <c r="H41" s="186" t="s">
        <v>177</v>
      </c>
      <c r="I41" s="186" t="s">
        <v>177</v>
      </c>
    </row>
    <row r="42" spans="1:9">
      <c r="A42" s="122" t="s">
        <v>177</v>
      </c>
      <c r="B42" s="119" t="s">
        <v>142</v>
      </c>
      <c r="C42" s="118" t="s">
        <v>177</v>
      </c>
      <c r="D42" s="28" t="s">
        <v>177</v>
      </c>
      <c r="E42" s="101" t="s">
        <v>177</v>
      </c>
      <c r="F42" s="186" t="s">
        <v>177</v>
      </c>
      <c r="G42" s="186" t="s">
        <v>177</v>
      </c>
      <c r="H42" s="186" t="s">
        <v>177</v>
      </c>
      <c r="I42" s="186" t="s">
        <v>177</v>
      </c>
    </row>
    <row r="43" spans="1:9" ht="24.75" customHeight="1">
      <c r="A43" s="122" t="s">
        <v>177</v>
      </c>
      <c r="B43" s="119" t="s">
        <v>177</v>
      </c>
      <c r="C43" s="118" t="s">
        <v>303</v>
      </c>
      <c r="D43" s="28" t="s">
        <v>177</v>
      </c>
      <c r="E43" s="101" t="s">
        <v>177</v>
      </c>
      <c r="F43" s="186" t="s">
        <v>177</v>
      </c>
      <c r="G43" s="186" t="s">
        <v>177</v>
      </c>
      <c r="H43" s="186" t="s">
        <v>177</v>
      </c>
      <c r="I43" s="186" t="s">
        <v>177</v>
      </c>
    </row>
    <row r="44" spans="1:9" ht="55.5" customHeight="1">
      <c r="A44" s="122" t="s">
        <v>304</v>
      </c>
      <c r="B44" s="119" t="s">
        <v>305</v>
      </c>
      <c r="C44" s="118">
        <v>26400</v>
      </c>
      <c r="D44" s="28" t="s">
        <v>177</v>
      </c>
      <c r="E44" s="101" t="s">
        <v>177</v>
      </c>
      <c r="F44" s="186" t="s">
        <v>177</v>
      </c>
      <c r="G44" s="186" t="s">
        <v>177</v>
      </c>
      <c r="H44" s="186" t="s">
        <v>177</v>
      </c>
      <c r="I44" s="186" t="s">
        <v>177</v>
      </c>
    </row>
    <row r="45" spans="1:9">
      <c r="A45" s="122" t="s">
        <v>177</v>
      </c>
      <c r="B45" s="119" t="s">
        <v>157</v>
      </c>
      <c r="C45" s="118" t="s">
        <v>177</v>
      </c>
      <c r="D45" s="28" t="s">
        <v>177</v>
      </c>
      <c r="E45" s="101" t="s">
        <v>177</v>
      </c>
      <c r="F45" s="186" t="s">
        <v>177</v>
      </c>
      <c r="G45" s="186" t="s">
        <v>177</v>
      </c>
      <c r="H45" s="186" t="s">
        <v>177</v>
      </c>
      <c r="I45" s="186" t="s">
        <v>177</v>
      </c>
    </row>
    <row r="46" spans="1:9" ht="36">
      <c r="A46" s="122" t="s">
        <v>306</v>
      </c>
      <c r="B46" s="158" t="s">
        <v>307</v>
      </c>
      <c r="C46" s="118">
        <v>26410</v>
      </c>
      <c r="D46" s="28" t="s">
        <v>177</v>
      </c>
      <c r="E46" s="101" t="s">
        <v>177</v>
      </c>
      <c r="F46" s="186" t="s">
        <v>177</v>
      </c>
      <c r="G46" s="186" t="s">
        <v>177</v>
      </c>
      <c r="H46" s="186" t="s">
        <v>177</v>
      </c>
      <c r="I46" s="186" t="s">
        <v>177</v>
      </c>
    </row>
    <row r="47" spans="1:9">
      <c r="A47" s="122" t="s">
        <v>177</v>
      </c>
      <c r="B47" s="119" t="s">
        <v>157</v>
      </c>
      <c r="C47" s="118" t="s">
        <v>177</v>
      </c>
      <c r="D47" s="28" t="s">
        <v>177</v>
      </c>
      <c r="E47" s="101" t="s">
        <v>177</v>
      </c>
      <c r="F47" s="186" t="s">
        <v>177</v>
      </c>
      <c r="G47" s="186" t="s">
        <v>177</v>
      </c>
      <c r="H47" s="186" t="s">
        <v>177</v>
      </c>
      <c r="I47" s="186" t="s">
        <v>177</v>
      </c>
    </row>
    <row r="48" spans="1:9">
      <c r="A48" s="122" t="s">
        <v>308</v>
      </c>
      <c r="B48" s="119" t="s">
        <v>299</v>
      </c>
      <c r="C48" s="118">
        <v>26411</v>
      </c>
      <c r="D48" s="28" t="s">
        <v>177</v>
      </c>
      <c r="E48" s="101" t="s">
        <v>177</v>
      </c>
      <c r="F48" s="186" t="s">
        <v>177</v>
      </c>
      <c r="G48" s="186" t="s">
        <v>177</v>
      </c>
      <c r="H48" s="186" t="s">
        <v>177</v>
      </c>
      <c r="I48" s="186" t="s">
        <v>177</v>
      </c>
    </row>
    <row r="49" spans="1:9">
      <c r="A49" s="122" t="s">
        <v>177</v>
      </c>
      <c r="B49" s="119" t="s">
        <v>142</v>
      </c>
      <c r="C49" s="118" t="s">
        <v>177</v>
      </c>
      <c r="D49" s="28" t="s">
        <v>177</v>
      </c>
      <c r="E49" s="101" t="s">
        <v>177</v>
      </c>
      <c r="F49" s="186" t="s">
        <v>177</v>
      </c>
      <c r="G49" s="186" t="s">
        <v>177</v>
      </c>
      <c r="H49" s="186" t="s">
        <v>177</v>
      </c>
      <c r="I49" s="186" t="s">
        <v>177</v>
      </c>
    </row>
    <row r="50" spans="1:9">
      <c r="A50" s="122" t="s">
        <v>177</v>
      </c>
      <c r="B50" s="119" t="s">
        <v>177</v>
      </c>
      <c r="C50" s="118" t="s">
        <v>177</v>
      </c>
      <c r="D50" s="28" t="s">
        <v>177</v>
      </c>
      <c r="E50" s="101" t="s">
        <v>177</v>
      </c>
      <c r="F50" s="186" t="s">
        <v>177</v>
      </c>
      <c r="G50" s="186" t="s">
        <v>177</v>
      </c>
      <c r="H50" s="186" t="s">
        <v>177</v>
      </c>
      <c r="I50" s="186" t="s">
        <v>177</v>
      </c>
    </row>
    <row r="51" spans="1:9">
      <c r="A51" s="122" t="s">
        <v>309</v>
      </c>
      <c r="B51" s="119" t="s">
        <v>302</v>
      </c>
      <c r="C51" s="118">
        <v>26412</v>
      </c>
      <c r="D51" s="28" t="s">
        <v>177</v>
      </c>
      <c r="E51" s="101" t="s">
        <v>177</v>
      </c>
      <c r="F51" s="186" t="s">
        <v>177</v>
      </c>
      <c r="G51" s="186" t="s">
        <v>177</v>
      </c>
      <c r="H51" s="186" t="s">
        <v>177</v>
      </c>
      <c r="I51" s="186" t="s">
        <v>177</v>
      </c>
    </row>
    <row r="52" spans="1:9" ht="24.75" customHeight="1">
      <c r="A52" s="122" t="s">
        <v>177</v>
      </c>
      <c r="B52" s="119" t="s">
        <v>142</v>
      </c>
      <c r="C52" s="118" t="s">
        <v>177</v>
      </c>
      <c r="D52" s="28" t="s">
        <v>177</v>
      </c>
      <c r="E52" s="101" t="s">
        <v>177</v>
      </c>
      <c r="F52" s="186" t="s">
        <v>177</v>
      </c>
      <c r="G52" s="186" t="s">
        <v>177</v>
      </c>
      <c r="H52" s="186" t="s">
        <v>177</v>
      </c>
      <c r="I52" s="186" t="s">
        <v>177</v>
      </c>
    </row>
    <row r="53" spans="1:9">
      <c r="A53" s="122" t="s">
        <v>177</v>
      </c>
      <c r="B53" s="119" t="s">
        <v>177</v>
      </c>
      <c r="C53" s="118" t="s">
        <v>177</v>
      </c>
      <c r="D53" s="28" t="s">
        <v>177</v>
      </c>
      <c r="E53" s="101" t="s">
        <v>177</v>
      </c>
      <c r="F53" s="186" t="s">
        <v>177</v>
      </c>
      <c r="G53" s="186" t="s">
        <v>177</v>
      </c>
      <c r="H53" s="186" t="s">
        <v>177</v>
      </c>
      <c r="I53" s="186" t="s">
        <v>177</v>
      </c>
    </row>
    <row r="54" spans="1:9" ht="41.25" customHeight="1">
      <c r="A54" s="122" t="s">
        <v>310</v>
      </c>
      <c r="B54" s="119" t="s">
        <v>311</v>
      </c>
      <c r="C54" s="118">
        <v>26420</v>
      </c>
      <c r="D54" s="28" t="s">
        <v>177</v>
      </c>
      <c r="E54" s="101" t="s">
        <v>177</v>
      </c>
      <c r="F54" s="186" t="s">
        <v>177</v>
      </c>
      <c r="G54" s="186" t="s">
        <v>177</v>
      </c>
      <c r="H54" s="186" t="s">
        <v>177</v>
      </c>
      <c r="I54" s="186" t="s">
        <v>177</v>
      </c>
    </row>
    <row r="55" spans="1:9" ht="17.25" customHeight="1">
      <c r="A55" s="122" t="s">
        <v>177</v>
      </c>
      <c r="B55" s="119" t="s">
        <v>157</v>
      </c>
      <c r="C55" s="118" t="s">
        <v>177</v>
      </c>
      <c r="D55" s="28" t="s">
        <v>177</v>
      </c>
      <c r="E55" s="101" t="s">
        <v>177</v>
      </c>
      <c r="F55" s="186" t="s">
        <v>177</v>
      </c>
      <c r="G55" s="186" t="s">
        <v>177</v>
      </c>
      <c r="H55" s="186" t="s">
        <v>177</v>
      </c>
      <c r="I55" s="186" t="s">
        <v>177</v>
      </c>
    </row>
    <row r="56" spans="1:9" ht="15.75" customHeight="1">
      <c r="A56" s="122" t="s">
        <v>312</v>
      </c>
      <c r="B56" s="119" t="s">
        <v>299</v>
      </c>
      <c r="C56" s="118">
        <v>26421</v>
      </c>
      <c r="D56" s="28" t="s">
        <v>177</v>
      </c>
      <c r="E56" s="101" t="s">
        <v>177</v>
      </c>
      <c r="F56" s="186" t="s">
        <v>177</v>
      </c>
      <c r="G56" s="186" t="s">
        <v>177</v>
      </c>
      <c r="H56" s="186" t="s">
        <v>177</v>
      </c>
      <c r="I56" s="186" t="s">
        <v>177</v>
      </c>
    </row>
    <row r="57" spans="1:9">
      <c r="A57" s="122" t="s">
        <v>177</v>
      </c>
      <c r="B57" s="119" t="s">
        <v>142</v>
      </c>
      <c r="C57" s="118" t="s">
        <v>177</v>
      </c>
      <c r="D57" s="28" t="s">
        <v>177</v>
      </c>
      <c r="E57" s="101" t="s">
        <v>177</v>
      </c>
      <c r="F57" s="186" t="s">
        <v>177</v>
      </c>
      <c r="G57" s="186" t="s">
        <v>177</v>
      </c>
      <c r="H57" s="186" t="s">
        <v>177</v>
      </c>
      <c r="I57" s="186" t="s">
        <v>177</v>
      </c>
    </row>
    <row r="58" spans="1:9" ht="24">
      <c r="A58" s="122" t="s">
        <v>177</v>
      </c>
      <c r="B58" s="119" t="s">
        <v>177</v>
      </c>
      <c r="C58" s="118" t="s">
        <v>313</v>
      </c>
      <c r="D58" s="28" t="s">
        <v>177</v>
      </c>
      <c r="E58" s="101" t="s">
        <v>177</v>
      </c>
      <c r="F58" s="186" t="s">
        <v>177</v>
      </c>
      <c r="G58" s="186" t="s">
        <v>177</v>
      </c>
      <c r="H58" s="186" t="s">
        <v>177</v>
      </c>
      <c r="I58" s="186" t="s">
        <v>177</v>
      </c>
    </row>
    <row r="59" spans="1:9">
      <c r="A59" s="122" t="s">
        <v>314</v>
      </c>
      <c r="B59" s="119" t="s">
        <v>302</v>
      </c>
      <c r="C59" s="118">
        <v>26422</v>
      </c>
      <c r="D59" s="28" t="s">
        <v>177</v>
      </c>
      <c r="E59" s="101" t="s">
        <v>177</v>
      </c>
      <c r="F59" s="186" t="s">
        <v>177</v>
      </c>
      <c r="G59" s="186" t="s">
        <v>177</v>
      </c>
      <c r="H59" s="186" t="s">
        <v>177</v>
      </c>
      <c r="I59" s="186" t="s">
        <v>177</v>
      </c>
    </row>
    <row r="60" spans="1:9">
      <c r="A60" s="122" t="s">
        <v>177</v>
      </c>
      <c r="B60" s="119" t="s">
        <v>142</v>
      </c>
      <c r="C60" s="118" t="s">
        <v>177</v>
      </c>
      <c r="D60" s="28" t="s">
        <v>177</v>
      </c>
      <c r="E60" s="101" t="s">
        <v>177</v>
      </c>
      <c r="F60" s="186" t="s">
        <v>177</v>
      </c>
      <c r="G60" s="186" t="s">
        <v>177</v>
      </c>
      <c r="H60" s="186" t="s">
        <v>177</v>
      </c>
      <c r="I60" s="186" t="s">
        <v>177</v>
      </c>
    </row>
    <row r="61" spans="1:9" ht="24">
      <c r="A61" s="122" t="s">
        <v>177</v>
      </c>
      <c r="B61" s="119" t="s">
        <v>177</v>
      </c>
      <c r="C61" s="118" t="s">
        <v>315</v>
      </c>
      <c r="D61" s="28" t="s">
        <v>177</v>
      </c>
      <c r="E61" s="101" t="s">
        <v>177</v>
      </c>
      <c r="F61" s="186" t="s">
        <v>177</v>
      </c>
      <c r="G61" s="186" t="s">
        <v>177</v>
      </c>
      <c r="H61" s="186" t="s">
        <v>177</v>
      </c>
      <c r="I61" s="186" t="s">
        <v>177</v>
      </c>
    </row>
    <row r="62" spans="1:9" ht="24">
      <c r="A62" s="122" t="s">
        <v>316</v>
      </c>
      <c r="B62" s="158" t="s">
        <v>317</v>
      </c>
      <c r="C62" s="188">
        <v>26430</v>
      </c>
      <c r="D62" s="28" t="s">
        <v>177</v>
      </c>
      <c r="E62" s="101" t="s">
        <v>177</v>
      </c>
      <c r="F62" s="186" t="s">
        <v>177</v>
      </c>
      <c r="G62" s="186" t="s">
        <v>177</v>
      </c>
      <c r="H62" s="186" t="s">
        <v>177</v>
      </c>
      <c r="I62" s="186" t="s">
        <v>177</v>
      </c>
    </row>
    <row r="63" spans="1:9">
      <c r="A63" s="122" t="s">
        <v>177</v>
      </c>
      <c r="B63" s="119" t="s">
        <v>142</v>
      </c>
      <c r="C63" s="118" t="s">
        <v>177</v>
      </c>
      <c r="D63" s="28" t="s">
        <v>177</v>
      </c>
      <c r="E63" s="101" t="s">
        <v>177</v>
      </c>
      <c r="F63" s="186" t="s">
        <v>177</v>
      </c>
      <c r="G63" s="186" t="s">
        <v>177</v>
      </c>
      <c r="H63" s="186" t="s">
        <v>177</v>
      </c>
      <c r="I63" s="186" t="s">
        <v>177</v>
      </c>
    </row>
    <row r="64" spans="1:9">
      <c r="A64" s="122" t="s">
        <v>177</v>
      </c>
      <c r="B64" s="119" t="s">
        <v>177</v>
      </c>
      <c r="C64" s="118" t="s">
        <v>177</v>
      </c>
      <c r="D64" s="28" t="s">
        <v>177</v>
      </c>
      <c r="E64" s="101" t="s">
        <v>177</v>
      </c>
      <c r="F64" s="186" t="s">
        <v>177</v>
      </c>
      <c r="G64" s="186" t="s">
        <v>177</v>
      </c>
      <c r="H64" s="186" t="s">
        <v>177</v>
      </c>
      <c r="I64" s="186" t="s">
        <v>177</v>
      </c>
    </row>
    <row r="65" spans="1:9" ht="24">
      <c r="A65" s="122" t="s">
        <v>318</v>
      </c>
      <c r="B65" s="119" t="s">
        <v>319</v>
      </c>
      <c r="C65" s="118" t="s">
        <v>320</v>
      </c>
      <c r="D65" s="28" t="s">
        <v>177</v>
      </c>
      <c r="E65" s="101" t="s">
        <v>177</v>
      </c>
      <c r="F65" s="186" t="s">
        <v>177</v>
      </c>
      <c r="G65" s="186" t="s">
        <v>177</v>
      </c>
      <c r="H65" s="186" t="s">
        <v>177</v>
      </c>
      <c r="I65" s="186" t="s">
        <v>177</v>
      </c>
    </row>
    <row r="66" spans="1:9">
      <c r="A66" s="122" t="s">
        <v>177</v>
      </c>
      <c r="B66" s="119" t="s">
        <v>157</v>
      </c>
      <c r="C66" s="118" t="s">
        <v>177</v>
      </c>
      <c r="D66" s="28" t="s">
        <v>177</v>
      </c>
      <c r="E66" s="101" t="s">
        <v>177</v>
      </c>
      <c r="F66" s="186" t="s">
        <v>177</v>
      </c>
      <c r="G66" s="186" t="s">
        <v>177</v>
      </c>
      <c r="H66" s="186" t="s">
        <v>177</v>
      </c>
      <c r="I66" s="186" t="s">
        <v>177</v>
      </c>
    </row>
    <row r="67" spans="1:9">
      <c r="A67" s="122" t="s">
        <v>321</v>
      </c>
      <c r="B67" s="119" t="s">
        <v>299</v>
      </c>
      <c r="C67" s="118">
        <v>26440</v>
      </c>
      <c r="D67" s="28" t="s">
        <v>177</v>
      </c>
      <c r="E67" s="101" t="s">
        <v>177</v>
      </c>
      <c r="F67" s="186" t="s">
        <v>177</v>
      </c>
      <c r="G67" s="186" t="s">
        <v>177</v>
      </c>
      <c r="H67" s="186" t="s">
        <v>177</v>
      </c>
      <c r="I67" s="186" t="s">
        <v>177</v>
      </c>
    </row>
    <row r="68" spans="1:9">
      <c r="A68" s="122" t="s">
        <v>177</v>
      </c>
      <c r="B68" s="119" t="s">
        <v>142</v>
      </c>
      <c r="C68" s="118" t="s">
        <v>177</v>
      </c>
      <c r="D68" s="28" t="s">
        <v>177</v>
      </c>
      <c r="E68" s="101" t="s">
        <v>177</v>
      </c>
      <c r="F68" s="186" t="s">
        <v>177</v>
      </c>
      <c r="G68" s="186" t="s">
        <v>177</v>
      </c>
      <c r="H68" s="186" t="s">
        <v>177</v>
      </c>
      <c r="I68" s="186" t="s">
        <v>177</v>
      </c>
    </row>
    <row r="69" spans="1:9" ht="24">
      <c r="A69" s="122" t="s">
        <v>177</v>
      </c>
      <c r="B69" s="119" t="s">
        <v>177</v>
      </c>
      <c r="C69" s="118" t="s">
        <v>322</v>
      </c>
      <c r="D69" s="28" t="s">
        <v>177</v>
      </c>
      <c r="E69" s="101" t="s">
        <v>177</v>
      </c>
      <c r="F69" s="186" t="s">
        <v>177</v>
      </c>
      <c r="G69" s="186" t="s">
        <v>177</v>
      </c>
      <c r="H69" s="186" t="s">
        <v>177</v>
      </c>
      <c r="I69" s="186" t="s">
        <v>177</v>
      </c>
    </row>
    <row r="70" spans="1:9">
      <c r="A70" s="122" t="s">
        <v>323</v>
      </c>
      <c r="B70" s="119" t="s">
        <v>302</v>
      </c>
      <c r="C70" s="118">
        <v>26450</v>
      </c>
      <c r="D70" s="28" t="s">
        <v>177</v>
      </c>
      <c r="E70" s="101" t="s">
        <v>177</v>
      </c>
      <c r="F70" s="186" t="s">
        <v>177</v>
      </c>
      <c r="G70" s="186" t="s">
        <v>177</v>
      </c>
      <c r="H70" s="186" t="s">
        <v>177</v>
      </c>
      <c r="I70" s="186" t="s">
        <v>177</v>
      </c>
    </row>
    <row r="71" spans="1:9">
      <c r="A71" s="122" t="s">
        <v>177</v>
      </c>
      <c r="B71" s="119" t="s">
        <v>142</v>
      </c>
      <c r="C71" s="118" t="s">
        <v>177</v>
      </c>
      <c r="D71" s="28" t="s">
        <v>177</v>
      </c>
      <c r="E71" s="101" t="s">
        <v>177</v>
      </c>
      <c r="F71" s="186" t="s">
        <v>177</v>
      </c>
      <c r="G71" s="186" t="s">
        <v>177</v>
      </c>
      <c r="H71" s="186" t="s">
        <v>177</v>
      </c>
      <c r="I71" s="186" t="s">
        <v>177</v>
      </c>
    </row>
    <row r="72" spans="1:9">
      <c r="A72" s="122" t="s">
        <v>177</v>
      </c>
      <c r="B72" s="119" t="s">
        <v>177</v>
      </c>
      <c r="C72" s="118" t="s">
        <v>177</v>
      </c>
      <c r="D72" s="28" t="s">
        <v>177</v>
      </c>
      <c r="E72" s="101" t="s">
        <v>177</v>
      </c>
      <c r="F72" s="186" t="s">
        <v>177</v>
      </c>
      <c r="G72" s="186" t="s">
        <v>177</v>
      </c>
      <c r="H72" s="186" t="s">
        <v>177</v>
      </c>
      <c r="I72" s="186" t="s">
        <v>177</v>
      </c>
    </row>
    <row r="73" spans="1:9" ht="48">
      <c r="A73" s="122" t="s">
        <v>324</v>
      </c>
      <c r="B73" s="119" t="s">
        <v>325</v>
      </c>
      <c r="C73" s="188">
        <v>26500</v>
      </c>
      <c r="D73" s="28" t="s">
        <v>177</v>
      </c>
      <c r="E73" s="101" t="s">
        <v>177</v>
      </c>
      <c r="F73" s="186" t="s">
        <v>177</v>
      </c>
      <c r="G73" s="186" t="s">
        <v>177</v>
      </c>
      <c r="H73" s="186" t="s">
        <v>177</v>
      </c>
      <c r="I73" s="186" t="s">
        <v>177</v>
      </c>
    </row>
    <row r="74" spans="1:9">
      <c r="A74" s="122" t="s">
        <v>177</v>
      </c>
      <c r="B74" s="119" t="s">
        <v>326</v>
      </c>
      <c r="C74" s="118" t="s">
        <v>177</v>
      </c>
      <c r="D74" s="28" t="s">
        <v>177</v>
      </c>
      <c r="E74" s="101" t="s">
        <v>177</v>
      </c>
      <c r="F74" s="186" t="s">
        <v>177</v>
      </c>
      <c r="G74" s="186" t="s">
        <v>177</v>
      </c>
      <c r="H74" s="186" t="s">
        <v>177</v>
      </c>
      <c r="I74" s="186" t="s">
        <v>177</v>
      </c>
    </row>
    <row r="75" spans="1:9">
      <c r="A75" s="122" t="s">
        <v>177</v>
      </c>
      <c r="B75" s="119" t="s">
        <v>327</v>
      </c>
      <c r="C75" s="323">
        <v>26510</v>
      </c>
      <c r="D75" s="28" t="s">
        <v>177</v>
      </c>
      <c r="E75" s="101" t="s">
        <v>177</v>
      </c>
      <c r="F75" s="186" t="s">
        <v>177</v>
      </c>
      <c r="G75" s="186" t="s">
        <v>177</v>
      </c>
      <c r="H75" s="186" t="s">
        <v>177</v>
      </c>
      <c r="I75" s="186" t="s">
        <v>177</v>
      </c>
    </row>
    <row r="76" spans="1:9">
      <c r="A76" s="122" t="s">
        <v>177</v>
      </c>
      <c r="B76" s="119" t="s">
        <v>328</v>
      </c>
      <c r="C76" s="324"/>
      <c r="D76" s="28" t="s">
        <v>177</v>
      </c>
      <c r="E76" s="101" t="s">
        <v>177</v>
      </c>
      <c r="F76" s="186" t="s">
        <v>177</v>
      </c>
      <c r="G76" s="186" t="s">
        <v>177</v>
      </c>
      <c r="H76" s="186" t="s">
        <v>177</v>
      </c>
      <c r="I76" s="186" t="s">
        <v>177</v>
      </c>
    </row>
    <row r="77" spans="1:9" ht="24" customHeight="1">
      <c r="A77" s="122" t="s">
        <v>177</v>
      </c>
      <c r="B77" s="119" t="s">
        <v>329</v>
      </c>
      <c r="C77" s="325"/>
      <c r="D77" s="28" t="s">
        <v>177</v>
      </c>
      <c r="E77" s="101" t="s">
        <v>177</v>
      </c>
      <c r="F77" s="186" t="s">
        <v>177</v>
      </c>
      <c r="G77" s="186" t="s">
        <v>177</v>
      </c>
      <c r="H77" s="186" t="s">
        <v>177</v>
      </c>
      <c r="I77" s="186" t="s">
        <v>177</v>
      </c>
    </row>
    <row r="78" spans="1:9" ht="48">
      <c r="A78" s="122" t="s">
        <v>330</v>
      </c>
      <c r="B78" s="119" t="s">
        <v>331</v>
      </c>
      <c r="C78" s="118">
        <v>26600</v>
      </c>
      <c r="D78" s="28" t="s">
        <v>177</v>
      </c>
      <c r="E78" s="101" t="s">
        <v>177</v>
      </c>
      <c r="F78" s="186" t="s">
        <v>177</v>
      </c>
      <c r="G78" s="186" t="s">
        <v>177</v>
      </c>
      <c r="H78" s="186" t="s">
        <v>177</v>
      </c>
      <c r="I78" s="186" t="s">
        <v>177</v>
      </c>
    </row>
    <row r="79" spans="1:9">
      <c r="A79" s="122" t="s">
        <v>177</v>
      </c>
      <c r="B79" s="119" t="s">
        <v>326</v>
      </c>
      <c r="C79" s="118" t="s">
        <v>177</v>
      </c>
      <c r="D79" s="28" t="s">
        <v>177</v>
      </c>
      <c r="E79" s="101" t="s">
        <v>177</v>
      </c>
      <c r="F79" s="186" t="s">
        <v>177</v>
      </c>
      <c r="G79" s="186" t="s">
        <v>177</v>
      </c>
      <c r="H79" s="186" t="s">
        <v>177</v>
      </c>
      <c r="I79" s="186" t="s">
        <v>177</v>
      </c>
    </row>
    <row r="80" spans="1:9">
      <c r="A80" s="122" t="s">
        <v>177</v>
      </c>
      <c r="B80" s="119" t="s">
        <v>327</v>
      </c>
      <c r="C80" s="323">
        <v>26610</v>
      </c>
      <c r="D80" s="28" t="s">
        <v>177</v>
      </c>
      <c r="E80" s="101" t="s">
        <v>177</v>
      </c>
      <c r="F80" s="186" t="s">
        <v>177</v>
      </c>
      <c r="G80" s="186" t="s">
        <v>177</v>
      </c>
      <c r="H80" s="186" t="s">
        <v>177</v>
      </c>
      <c r="I80" s="186" t="s">
        <v>177</v>
      </c>
    </row>
    <row r="81" spans="1:9">
      <c r="A81" s="122" t="s">
        <v>177</v>
      </c>
      <c r="B81" s="119" t="s">
        <v>328</v>
      </c>
      <c r="C81" s="324"/>
      <c r="D81" s="28" t="s">
        <v>177</v>
      </c>
      <c r="E81" s="101" t="s">
        <v>177</v>
      </c>
      <c r="F81" s="186" t="s">
        <v>177</v>
      </c>
      <c r="G81" s="186" t="s">
        <v>177</v>
      </c>
      <c r="H81" s="186" t="s">
        <v>177</v>
      </c>
      <c r="I81" s="186" t="s">
        <v>177</v>
      </c>
    </row>
    <row r="82" spans="1:9">
      <c r="A82" s="122" t="s">
        <v>177</v>
      </c>
      <c r="B82" s="119" t="s">
        <v>329</v>
      </c>
      <c r="C82" s="325"/>
      <c r="D82" s="28" t="s">
        <v>177</v>
      </c>
      <c r="E82" s="101" t="s">
        <v>177</v>
      </c>
      <c r="F82" s="186" t="s">
        <v>177</v>
      </c>
      <c r="G82" s="186" t="s">
        <v>177</v>
      </c>
      <c r="H82" s="186" t="s">
        <v>177</v>
      </c>
      <c r="I82" s="186" t="s">
        <v>177</v>
      </c>
    </row>
    <row r="84" spans="1:9">
      <c r="B84" s="190" t="s">
        <v>333</v>
      </c>
      <c r="C84" s="191" t="s">
        <v>334</v>
      </c>
      <c r="D84" s="191"/>
      <c r="E84" s="191"/>
    </row>
    <row r="85" spans="1:9">
      <c r="B85" s="191"/>
      <c r="C85" s="191"/>
      <c r="D85" s="191"/>
      <c r="E85" s="191"/>
    </row>
    <row r="86" spans="1:9">
      <c r="B86" s="190" t="s">
        <v>335</v>
      </c>
      <c r="C86" s="191" t="s">
        <v>336</v>
      </c>
      <c r="D86" s="191"/>
      <c r="E86" s="191"/>
    </row>
    <row r="87" spans="1:9">
      <c r="B87" s="191"/>
      <c r="C87" s="191"/>
      <c r="D87" s="191"/>
      <c r="E87" s="191"/>
    </row>
    <row r="88" spans="1:9">
      <c r="B88" s="191" t="s">
        <v>337</v>
      </c>
      <c r="C88" s="191" t="s">
        <v>338</v>
      </c>
      <c r="D88" s="191"/>
      <c r="E88" s="191"/>
    </row>
    <row r="89" spans="1:9">
      <c r="B89" s="191"/>
      <c r="C89" s="191"/>
      <c r="D89" s="191"/>
      <c r="E89" s="191"/>
    </row>
    <row r="90" spans="1:9">
      <c r="B90" s="191" t="s">
        <v>345</v>
      </c>
      <c r="C90" s="191"/>
      <c r="D90" s="191"/>
      <c r="E90" s="191"/>
    </row>
  </sheetData>
  <mergeCells count="9">
    <mergeCell ref="A5:A8"/>
    <mergeCell ref="E5:E8"/>
    <mergeCell ref="F5:I7"/>
    <mergeCell ref="C75:C77"/>
    <mergeCell ref="C80:C82"/>
    <mergeCell ref="B3:I3"/>
    <mergeCell ref="B5:B8"/>
    <mergeCell ref="C5:C8"/>
    <mergeCell ref="D5:D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1,2</vt:lpstr>
      <vt:lpstr>3.1</vt:lpstr>
      <vt:lpstr>4. 5.</vt:lpstr>
      <vt:lpstr>6.</vt:lpstr>
      <vt:lpstr>т.1..</vt:lpstr>
      <vt:lpstr>Лист2</vt:lpstr>
      <vt:lpstr>Лист3</vt:lpstr>
      <vt:lpstr>'1,2'!_GoBack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Glecon</cp:lastModifiedBy>
  <cp:lastPrinted>2020-12-03T04:46:01Z</cp:lastPrinted>
  <dcterms:created xsi:type="dcterms:W3CDTF">2019-09-25T17:08:45Z</dcterms:created>
  <dcterms:modified xsi:type="dcterms:W3CDTF">2021-03-17T05:44:54Z</dcterms:modified>
</cp:coreProperties>
</file>